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123_indicadores_Final_Seagate\Versão Final do Site\Versão Final Site 123.indicadores.com\VERSÃO FINAL\Youtube\Como ficar Rico na Bolsa\"/>
    </mc:Choice>
  </mc:AlternateContent>
  <xr:revisionPtr revIDLastSave="0" documentId="13_ncr:1_{9B7D8FAF-3A9E-4277-BCD5-EEF58BCB33D6}" xr6:coauthVersionLast="45" xr6:coauthVersionMax="45" xr10:uidLastSave="{00000000-0000-0000-0000-000000000000}"/>
  <bookViews>
    <workbookView xWindow="28680" yWindow="-120" windowWidth="29040" windowHeight="15840" activeTab="1" xr2:uid="{D4194B72-0BA0-4CD9-9A01-D89BAFCD9210}"/>
  </bookViews>
  <sheets>
    <sheet name="REGRAS" sheetId="3" r:id="rId1"/>
    <sheet name="COMO FICAR RICO NA BOLSA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4" i="4" l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C54" i="4" s="1"/>
  <c r="C55" i="4" s="1"/>
  <c r="C56" i="4" s="1"/>
  <c r="C57" i="4" s="1"/>
  <c r="C58" i="4" s="1"/>
  <c r="C59" i="4" s="1"/>
  <c r="C60" i="4" s="1"/>
  <c r="C61" i="4" s="1"/>
  <c r="C62" i="4" s="1"/>
  <c r="C63" i="4" s="1"/>
  <c r="L18" i="4"/>
  <c r="H9" i="4"/>
  <c r="M25" i="4" l="1"/>
  <c r="M27" i="4"/>
  <c r="M23" i="4"/>
  <c r="L14" i="4"/>
  <c r="N14" i="4"/>
  <c r="N18" i="4"/>
  <c r="O18" i="4" s="1"/>
  <c r="L16" i="4"/>
  <c r="O16" i="4" s="1"/>
  <c r="P16" i="4" s="1"/>
  <c r="H34" i="4" s="1"/>
  <c r="L12" i="4"/>
  <c r="N12" i="4"/>
  <c r="N16" i="4"/>
  <c r="O12" i="4" l="1"/>
  <c r="P12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F45" i="4" s="1"/>
  <c r="F46" i="4" s="1"/>
  <c r="F47" i="4" s="1"/>
  <c r="F48" i="4" s="1"/>
  <c r="F49" i="4" s="1"/>
  <c r="F50" i="4" s="1"/>
  <c r="F51" i="4" s="1"/>
  <c r="F52" i="4" s="1"/>
  <c r="F53" i="4" s="1"/>
  <c r="F54" i="4" s="1"/>
  <c r="F55" i="4" s="1"/>
  <c r="F56" i="4" s="1"/>
  <c r="F57" i="4" s="1"/>
  <c r="F58" i="4" s="1"/>
  <c r="F59" i="4" s="1"/>
  <c r="F60" i="4" s="1"/>
  <c r="F61" i="4" s="1"/>
  <c r="F62" i="4" s="1"/>
  <c r="F63" i="4" s="1"/>
  <c r="O14" i="4"/>
  <c r="P14" i="4" s="1"/>
  <c r="G34" i="4" s="1"/>
  <c r="G35" i="4" s="1"/>
  <c r="G36" i="4" s="1"/>
  <c r="G37" i="4" s="1"/>
  <c r="G38" i="4" s="1"/>
  <c r="G39" i="4" s="1"/>
  <c r="G40" i="4" s="1"/>
  <c r="G41" i="4" s="1"/>
  <c r="G42" i="4" s="1"/>
  <c r="G43" i="4" s="1"/>
  <c r="G44" i="4" s="1"/>
  <c r="G45" i="4" s="1"/>
  <c r="G46" i="4" s="1"/>
  <c r="G47" i="4" s="1"/>
  <c r="G48" i="4" s="1"/>
  <c r="G49" i="4" s="1"/>
  <c r="G50" i="4" s="1"/>
  <c r="G51" i="4" s="1"/>
  <c r="G52" i="4" s="1"/>
  <c r="G53" i="4" s="1"/>
  <c r="G54" i="4" s="1"/>
  <c r="G55" i="4" s="1"/>
  <c r="G56" i="4" s="1"/>
  <c r="G57" i="4" s="1"/>
  <c r="G58" i="4" s="1"/>
  <c r="G59" i="4" s="1"/>
  <c r="G60" i="4" s="1"/>
  <c r="G61" i="4" s="1"/>
  <c r="G62" i="4" s="1"/>
  <c r="G63" i="4" s="1"/>
  <c r="H35" i="4"/>
  <c r="H36" i="4" s="1"/>
  <c r="H37" i="4" s="1"/>
  <c r="H38" i="4" s="1"/>
  <c r="H39" i="4" s="1"/>
  <c r="H40" i="4" s="1"/>
  <c r="H41" i="4" s="1"/>
  <c r="H42" i="4" s="1"/>
  <c r="H43" i="4" s="1"/>
  <c r="H44" i="4" s="1"/>
  <c r="H45" i="4" s="1"/>
  <c r="H46" i="4" s="1"/>
  <c r="H47" i="4" s="1"/>
  <c r="H48" i="4" s="1"/>
  <c r="H49" i="4" s="1"/>
  <c r="H50" i="4" s="1"/>
  <c r="H51" i="4" s="1"/>
  <c r="H52" i="4" s="1"/>
  <c r="H53" i="4" s="1"/>
  <c r="H54" i="4" s="1"/>
  <c r="H55" i="4" s="1"/>
  <c r="H56" i="4" s="1"/>
  <c r="H57" i="4" s="1"/>
  <c r="H58" i="4" s="1"/>
  <c r="H59" i="4" s="1"/>
  <c r="H60" i="4" s="1"/>
  <c r="H61" i="4" s="1"/>
  <c r="H62" i="4" s="1"/>
  <c r="H63" i="4" s="1"/>
  <c r="J23" i="4" l="1"/>
  <c r="L27" i="4"/>
  <c r="K23" i="4"/>
  <c r="L23" i="4"/>
  <c r="K25" i="4"/>
  <c r="J27" i="4"/>
  <c r="J25" i="4"/>
  <c r="K27" i="4"/>
  <c r="L25" i="4"/>
</calcChain>
</file>

<file path=xl/sharedStrings.xml><?xml version="1.0" encoding="utf-8"?>
<sst xmlns="http://schemas.openxmlformats.org/spreadsheetml/2006/main" count="74" uniqueCount="74">
  <si>
    <t>Aporte Mensal</t>
  </si>
  <si>
    <t>Taxa de Acerto</t>
  </si>
  <si>
    <t>Por ano</t>
  </si>
  <si>
    <t>10 anos</t>
  </si>
  <si>
    <t>ANO 2</t>
  </si>
  <si>
    <t>ANO1</t>
  </si>
  <si>
    <t>ANO 3</t>
  </si>
  <si>
    <t>ANO 4</t>
  </si>
  <si>
    <t>ANO 5</t>
  </si>
  <si>
    <t>ANO 6</t>
  </si>
  <si>
    <t>ANO 7</t>
  </si>
  <si>
    <t>ANO 8</t>
  </si>
  <si>
    <t>ANO 9</t>
  </si>
  <si>
    <t>ANO 10</t>
  </si>
  <si>
    <t>ANO 11</t>
  </si>
  <si>
    <t>ANO 12</t>
  </si>
  <si>
    <t>ANO 13</t>
  </si>
  <si>
    <t>ANO 14</t>
  </si>
  <si>
    <t>ANO 15</t>
  </si>
  <si>
    <t>ANO 16</t>
  </si>
  <si>
    <t>ANO 17</t>
  </si>
  <si>
    <t>ANO 18</t>
  </si>
  <si>
    <t>ANO 19</t>
  </si>
  <si>
    <t>ANO 20</t>
  </si>
  <si>
    <t>ANO 21</t>
  </si>
  <si>
    <t>ANO 22</t>
  </si>
  <si>
    <t>ANO 23</t>
  </si>
  <si>
    <t>ANO 24</t>
  </si>
  <si>
    <t>ANO 25</t>
  </si>
  <si>
    <t>ANO 26</t>
  </si>
  <si>
    <t>ANO 27</t>
  </si>
  <si>
    <t>ANO 28</t>
  </si>
  <si>
    <t>ANO 29</t>
  </si>
  <si>
    <t>ANO 30</t>
  </si>
  <si>
    <t>20 anos</t>
  </si>
  <si>
    <t xml:space="preserve">30 anos </t>
  </si>
  <si>
    <t>Regras e Condições</t>
  </si>
  <si>
    <t>01.</t>
  </si>
  <si>
    <t xml:space="preserve">02. </t>
  </si>
  <si>
    <t xml:space="preserve">03.  </t>
  </si>
  <si>
    <r>
      <t xml:space="preserve">Não torre seu dinheiro com </t>
    </r>
    <r>
      <rPr>
        <sz val="18"/>
        <color rgb="FFFF0000"/>
        <rFont val="Calibri"/>
        <family val="2"/>
        <scheme val="minor"/>
      </rPr>
      <t>PASSIVOS.</t>
    </r>
  </si>
  <si>
    <t xml:space="preserve">04. </t>
  </si>
  <si>
    <t xml:space="preserve">06. </t>
  </si>
  <si>
    <t>REINVISTA TODOS OS DIVIDENDOS E RENDIMENTOS.</t>
  </si>
  <si>
    <t>SÓ COMPRE O QUE GOSTARIA DE SER SÓCIO.</t>
  </si>
  <si>
    <t xml:space="preserve">  Sugestão de Capital Inicial</t>
  </si>
  <si>
    <t>Número de Trades no mês</t>
  </si>
  <si>
    <t xml:space="preserve">Aporte anual com acréscimo de </t>
  </si>
  <si>
    <t>Valor de Cada Stop</t>
  </si>
  <si>
    <t>Valor de Cada Gain</t>
  </si>
  <si>
    <t xml:space="preserve">                                  Valores Expressos em Dólar $</t>
  </si>
  <si>
    <t>B&amp;H</t>
  </si>
  <si>
    <t>Vida Real Acerto</t>
  </si>
  <si>
    <t>Vida Real Trades</t>
  </si>
  <si>
    <t>BUY &amp; HOLD</t>
  </si>
  <si>
    <t>Vida Real $</t>
  </si>
  <si>
    <t xml:space="preserve">           Como ficar RICO na Bolsa de Valores</t>
  </si>
  <si>
    <r>
      <t xml:space="preserve">          </t>
    </r>
    <r>
      <rPr>
        <sz val="48"/>
        <color theme="9" tint="-0.249977111117893"/>
        <rFont val="Arial Black"/>
        <family val="2"/>
      </rPr>
      <t xml:space="preserve">              www.123indicadores.com</t>
    </r>
    <r>
      <rPr>
        <sz val="48"/>
        <color theme="10"/>
        <rFont val="Arial Black"/>
        <family val="2"/>
      </rPr>
      <t xml:space="preserve">    </t>
    </r>
    <r>
      <rPr>
        <sz val="14"/>
        <color theme="10"/>
        <rFont val="Arial Black"/>
        <family val="2"/>
      </rPr>
      <t>Ricardo Prospero Defendi</t>
    </r>
  </si>
  <si>
    <t>Comprou</t>
  </si>
  <si>
    <t>Ganhou</t>
  </si>
  <si>
    <t>Acumulou</t>
  </si>
  <si>
    <r>
      <t xml:space="preserve">Foque na sua atividade Profissional. Se destaque. </t>
    </r>
    <r>
      <rPr>
        <b/>
        <sz val="18"/>
        <color rgb="FF00B0F0"/>
        <rFont val="Calibri"/>
        <family val="2"/>
        <scheme val="minor"/>
      </rPr>
      <t>NÃO DEPENDA DA BOLSA DE VALORES.</t>
    </r>
  </si>
  <si>
    <r>
      <rPr>
        <b/>
        <sz val="18"/>
        <color theme="9"/>
        <rFont val="Calibri"/>
        <family val="2"/>
        <scheme val="minor"/>
      </rPr>
      <t xml:space="preserve">INVISTA </t>
    </r>
    <r>
      <rPr>
        <sz val="18"/>
        <color theme="9"/>
        <rFont val="Calibri"/>
        <family val="2"/>
        <scheme val="minor"/>
      </rPr>
      <t>de 5 a 20% da sua renda MENSAL, na BOVESPA , até sua aposentadoria.</t>
    </r>
  </si>
  <si>
    <t>sejam só de estudo, operações em modo DEMO e investimento de 100% do APORTE MENSAL.</t>
  </si>
  <si>
    <t xml:space="preserve">No mundo real da renda variável, nada é garantido. Empresas podem falir. Problemas macro-economicos ou situações específicas no próprio Brasil, podem afetar sobremaneira a economia, por anos ou até décadas. Buy &amp; Hold </t>
  </si>
  <si>
    <t>não significa lucro certo, veja que no Crash de 1929 as ações retornaram ao seu antigo patamar apenas 25 anos depois. Portanto esse método não é garantia de que voce vai efetivamente ficar RICO, pois se você der azar de ter uma grande</t>
  </si>
  <si>
    <t>adversidade na época em que for sacar seus ativos, pode ser que não tenha grande lucro ou até mesmo prejuízo, mas quanto mais longo for o período aplicado, quanto melhores forem os ativos escolhidos, quanto maior for a diversidade</t>
  </si>
  <si>
    <t>de sua carteira, maiores são suas  chances de ter uma aposentadoria muito tranquila. Mas se não for você o escolhido, certamente seus filhos ou netos, lhe agradecerão eternamente.</t>
  </si>
  <si>
    <t>Tenha uma reserva na renda fixa, que cubra suas despesas,por um  período de 6 meses à 3 anos.</t>
  </si>
  <si>
    <t>05.</t>
  </si>
  <si>
    <t>07.</t>
  </si>
  <si>
    <t xml:space="preserve">08. </t>
  </si>
  <si>
    <t>Mês que o método der errado, precisa NECESSARIAMENTE que os 2 meses seguintes</t>
  </si>
  <si>
    <t>Diversifique: Boas Ações( Fundamentus.com.br) , Ações pagadoras de Dividendos, Fundos imobiliários (Clubefii.com.br).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</si>
</sst>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R$&quot;#,##0;[Red]\-&quot;R$&quot;#,##0"/>
    <numFmt numFmtId="164" formatCode="[$$-409]#,##0.00"/>
    <numFmt numFmtId="165" formatCode="[$$-540A]#,##0.00"/>
  </numFmts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sz val="48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sz val="11"/>
      <name val="Calibri"/>
      <family val="2"/>
      <scheme val="minor"/>
    </font>
    <font>
      <sz val="72"/>
      <color theme="10"/>
      <name val="Calibri"/>
      <family val="2"/>
      <scheme val="minor"/>
    </font>
    <font>
      <sz val="72"/>
      <color theme="1"/>
      <name val="Calibri"/>
      <family val="2"/>
      <scheme val="minor"/>
    </font>
    <font>
      <sz val="48"/>
      <color theme="9" tint="-0.249977111117893"/>
      <name val="Arial Black"/>
      <family val="2"/>
    </font>
    <font>
      <sz val="48"/>
      <color theme="10"/>
      <name val="Arial Black"/>
      <family val="2"/>
    </font>
    <font>
      <sz val="14"/>
      <color theme="10"/>
      <name val="Arial Black"/>
      <family val="2"/>
    </font>
    <font>
      <sz val="18"/>
      <color rgb="FF00B0F0"/>
      <name val="Calibri"/>
      <family val="2"/>
      <scheme val="minor"/>
    </font>
    <font>
      <b/>
      <sz val="18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  <font>
      <sz val="18"/>
      <color theme="9"/>
      <name val="Calibri"/>
      <family val="2"/>
      <scheme val="minor"/>
    </font>
    <font>
      <b/>
      <sz val="18"/>
      <color theme="9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6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0">
    <xf numFmtId="0" fontId="0" fillId="0" borderId="0" xfId="0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/>
    <xf numFmtId="0" fontId="7" fillId="2" borderId="0" xfId="0" applyFont="1" applyFill="1" applyBorder="1"/>
    <xf numFmtId="0" fontId="6" fillId="2" borderId="0" xfId="0" applyFont="1" applyFill="1" applyBorder="1"/>
    <xf numFmtId="164" fontId="0" fillId="3" borderId="0" xfId="0" applyNumberFormat="1" applyFill="1" applyBorder="1" applyProtection="1">
      <protection locked="0"/>
    </xf>
    <xf numFmtId="0" fontId="10" fillId="2" borderId="0" xfId="1" applyFont="1" applyFill="1" applyBorder="1"/>
    <xf numFmtId="0" fontId="11" fillId="2" borderId="0" xfId="0" applyFont="1" applyFill="1" applyBorder="1"/>
    <xf numFmtId="0" fontId="13" fillId="2" borderId="0" xfId="1" applyFont="1" applyFill="1" applyBorder="1"/>
    <xf numFmtId="165" fontId="0" fillId="2" borderId="0" xfId="0" applyNumberFormat="1" applyFill="1" applyBorder="1" applyAlignment="1">
      <alignment horizontal="right"/>
    </xf>
    <xf numFmtId="0" fontId="13" fillId="2" borderId="0" xfId="1" applyFont="1" applyFill="1" applyBorder="1" applyProtection="1"/>
    <xf numFmtId="0" fontId="0" fillId="2" borderId="0" xfId="0" applyFill="1" applyBorder="1" applyProtection="1"/>
    <xf numFmtId="0" fontId="0" fillId="2" borderId="0" xfId="0" applyFill="1" applyBorder="1" applyAlignment="1" applyProtection="1">
      <alignment horizontal="center"/>
    </xf>
    <xf numFmtId="0" fontId="10" fillId="2" borderId="0" xfId="1" applyFont="1" applyFill="1" applyBorder="1" applyProtection="1"/>
    <xf numFmtId="0" fontId="4" fillId="2" borderId="0" xfId="0" applyFont="1" applyFill="1" applyBorder="1" applyProtection="1"/>
    <xf numFmtId="164" fontId="9" fillId="2" borderId="0" xfId="0" applyNumberFormat="1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164" fontId="0" fillId="2" borderId="0" xfId="0" applyNumberFormat="1" applyFill="1" applyBorder="1" applyProtection="1"/>
    <xf numFmtId="0" fontId="0" fillId="4" borderId="0" xfId="0" applyFill="1" applyBorder="1" applyAlignment="1" applyProtection="1">
      <alignment horizontal="center"/>
    </xf>
    <xf numFmtId="164" fontId="0" fillId="4" borderId="0" xfId="0" applyNumberFormat="1" applyFill="1" applyBorder="1" applyProtection="1"/>
    <xf numFmtId="0" fontId="0" fillId="6" borderId="0" xfId="0" applyFill="1" applyBorder="1" applyAlignment="1" applyProtection="1">
      <alignment horizontal="center"/>
    </xf>
    <xf numFmtId="0" fontId="0" fillId="6" borderId="0" xfId="0" applyFill="1" applyBorder="1" applyProtection="1"/>
    <xf numFmtId="0" fontId="2" fillId="2" borderId="2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/>
    <xf numFmtId="0" fontId="2" fillId="2" borderId="4" xfId="0" applyFont="1" applyFill="1" applyBorder="1" applyAlignment="1" applyProtection="1"/>
    <xf numFmtId="0" fontId="2" fillId="2" borderId="30" xfId="0" applyFont="1" applyFill="1" applyBorder="1" applyAlignment="1" applyProtection="1"/>
    <xf numFmtId="164" fontId="9" fillId="6" borderId="0" xfId="0" applyNumberFormat="1" applyFont="1" applyFill="1" applyBorder="1" applyProtection="1"/>
    <xf numFmtId="0" fontId="2" fillId="2" borderId="5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/>
    <xf numFmtId="0" fontId="2" fillId="2" borderId="6" xfId="0" applyFont="1" applyFill="1" applyBorder="1" applyAlignment="1" applyProtection="1"/>
    <xf numFmtId="0" fontId="2" fillId="2" borderId="31" xfId="0" applyFont="1" applyFill="1" applyBorder="1" applyAlignment="1" applyProtection="1"/>
    <xf numFmtId="164" fontId="0" fillId="6" borderId="0" xfId="0" applyNumberFormat="1" applyFill="1" applyBorder="1" applyProtection="1"/>
    <xf numFmtId="9" fontId="2" fillId="2" borderId="5" xfId="0" applyNumberFormat="1" applyFont="1" applyFill="1" applyBorder="1" applyAlignment="1" applyProtection="1">
      <alignment horizontal="center"/>
    </xf>
    <xf numFmtId="9" fontId="2" fillId="2" borderId="1" xfId="0" applyNumberFormat="1" applyFont="1" applyFill="1" applyBorder="1" applyAlignment="1" applyProtection="1">
      <alignment horizontal="center"/>
    </xf>
    <xf numFmtId="9" fontId="2" fillId="2" borderId="1" xfId="0" applyNumberFormat="1" applyFont="1" applyFill="1" applyBorder="1" applyAlignment="1" applyProtection="1"/>
    <xf numFmtId="6" fontId="0" fillId="2" borderId="0" xfId="0" applyNumberFormat="1" applyFill="1" applyBorder="1" applyProtection="1"/>
    <xf numFmtId="0" fontId="0" fillId="4" borderId="0" xfId="0" applyFill="1" applyBorder="1" applyProtection="1"/>
    <xf numFmtId="0" fontId="0" fillId="7" borderId="0" xfId="0" applyFont="1" applyFill="1" applyBorder="1" applyAlignment="1" applyProtection="1">
      <alignment horizontal="center"/>
    </xf>
    <xf numFmtId="0" fontId="0" fillId="7" borderId="0" xfId="0" applyFont="1" applyFill="1" applyBorder="1" applyProtection="1"/>
    <xf numFmtId="9" fontId="2" fillId="11" borderId="9" xfId="0" applyNumberFormat="1" applyFont="1" applyFill="1" applyBorder="1" applyAlignment="1" applyProtection="1">
      <alignment horizontal="center"/>
    </xf>
    <xf numFmtId="164" fontId="2" fillId="11" borderId="10" xfId="0" applyNumberFormat="1" applyFont="1" applyFill="1" applyBorder="1" applyAlignment="1" applyProtection="1">
      <alignment horizontal="center"/>
    </xf>
    <xf numFmtId="164" fontId="2" fillId="11" borderId="10" xfId="0" applyNumberFormat="1" applyFont="1" applyFill="1" applyBorder="1" applyAlignment="1" applyProtection="1"/>
    <xf numFmtId="164" fontId="2" fillId="11" borderId="11" xfId="0" applyNumberFormat="1" applyFont="1" applyFill="1" applyBorder="1" applyAlignment="1" applyProtection="1"/>
    <xf numFmtId="164" fontId="2" fillId="11" borderId="32" xfId="0" applyNumberFormat="1" applyFont="1" applyFill="1" applyBorder="1" applyAlignment="1" applyProtection="1"/>
    <xf numFmtId="164" fontId="0" fillId="4" borderId="0" xfId="0" applyNumberFormat="1" applyFill="1" applyBorder="1" applyAlignment="1" applyProtection="1">
      <alignment horizontal="right"/>
    </xf>
    <xf numFmtId="164" fontId="0" fillId="7" borderId="0" xfId="0" applyNumberFormat="1" applyFont="1" applyFill="1" applyBorder="1" applyProtection="1"/>
    <xf numFmtId="9" fontId="2" fillId="9" borderId="12" xfId="0" applyNumberFormat="1" applyFont="1" applyFill="1" applyBorder="1" applyAlignment="1" applyProtection="1">
      <alignment horizontal="center"/>
    </xf>
    <xf numFmtId="164" fontId="2" fillId="9" borderId="10" xfId="0" applyNumberFormat="1" applyFont="1" applyFill="1" applyBorder="1" applyAlignment="1" applyProtection="1">
      <alignment horizontal="center"/>
    </xf>
    <xf numFmtId="164" fontId="2" fillId="9" borderId="10" xfId="0" applyNumberFormat="1" applyFont="1" applyFill="1" applyBorder="1" applyAlignment="1" applyProtection="1"/>
    <xf numFmtId="164" fontId="2" fillId="9" borderId="11" xfId="0" applyNumberFormat="1" applyFont="1" applyFill="1" applyBorder="1" applyAlignment="1" applyProtection="1"/>
    <xf numFmtId="164" fontId="2" fillId="9" borderId="33" xfId="0" applyNumberFormat="1" applyFont="1" applyFill="1" applyBorder="1" applyAlignment="1" applyProtection="1"/>
    <xf numFmtId="0" fontId="2" fillId="2" borderId="5" xfId="0" applyFont="1" applyFill="1" applyBorder="1" applyAlignment="1" applyProtection="1"/>
    <xf numFmtId="0" fontId="2" fillId="2" borderId="10" xfId="0" applyFont="1" applyFill="1" applyBorder="1" applyAlignment="1" applyProtection="1"/>
    <xf numFmtId="164" fontId="2" fillId="2" borderId="10" xfId="0" applyNumberFormat="1" applyFont="1" applyFill="1" applyBorder="1" applyAlignment="1" applyProtection="1">
      <alignment horizontal="center"/>
    </xf>
    <xf numFmtId="0" fontId="0" fillId="4" borderId="0" xfId="0" applyFont="1" applyFill="1" applyBorder="1" applyAlignment="1" applyProtection="1">
      <alignment horizontal="center"/>
    </xf>
    <xf numFmtId="0" fontId="0" fillId="4" borderId="0" xfId="0" applyFont="1" applyFill="1" applyBorder="1" applyProtection="1"/>
    <xf numFmtId="0" fontId="0" fillId="8" borderId="0" xfId="0" applyFont="1" applyFill="1" applyBorder="1" applyAlignment="1" applyProtection="1">
      <alignment horizontal="center"/>
    </xf>
    <xf numFmtId="0" fontId="0" fillId="8" borderId="0" xfId="0" applyFont="1" applyFill="1" applyBorder="1" applyProtection="1"/>
    <xf numFmtId="9" fontId="2" fillId="10" borderId="5" xfId="0" applyNumberFormat="1" applyFont="1" applyFill="1" applyBorder="1" applyAlignment="1" applyProtection="1">
      <alignment horizontal="center"/>
    </xf>
    <xf numFmtId="164" fontId="2" fillId="10" borderId="10" xfId="0" applyNumberFormat="1" applyFont="1" applyFill="1" applyBorder="1" applyAlignment="1" applyProtection="1">
      <alignment horizontal="center"/>
    </xf>
    <xf numFmtId="164" fontId="2" fillId="10" borderId="10" xfId="0" applyNumberFormat="1" applyFont="1" applyFill="1" applyBorder="1" applyAlignment="1" applyProtection="1"/>
    <xf numFmtId="164" fontId="2" fillId="10" borderId="11" xfId="0" applyNumberFormat="1" applyFont="1" applyFill="1" applyBorder="1" applyAlignment="1" applyProtection="1"/>
    <xf numFmtId="164" fontId="2" fillId="10" borderId="31" xfId="0" applyNumberFormat="1" applyFont="1" applyFill="1" applyBorder="1" applyAlignment="1" applyProtection="1"/>
    <xf numFmtId="164" fontId="0" fillId="4" borderId="0" xfId="0" applyNumberFormat="1" applyFont="1" applyFill="1" applyBorder="1" applyAlignment="1" applyProtection="1">
      <alignment horizontal="right"/>
    </xf>
    <xf numFmtId="0" fontId="2" fillId="2" borderId="10" xfId="0" applyFont="1" applyFill="1" applyBorder="1" applyAlignment="1" applyProtection="1">
      <alignment horizontal="center"/>
    </xf>
    <xf numFmtId="0" fontId="2" fillId="2" borderId="11" xfId="0" applyFont="1" applyFill="1" applyBorder="1" applyAlignment="1" applyProtection="1"/>
    <xf numFmtId="164" fontId="0" fillId="8" borderId="0" xfId="0" applyNumberFormat="1" applyFont="1" applyFill="1" applyBorder="1" applyProtection="1"/>
    <xf numFmtId="9" fontId="3" fillId="14" borderId="13" xfId="0" applyNumberFormat="1" applyFont="1" applyFill="1" applyBorder="1" applyAlignment="1" applyProtection="1">
      <alignment horizontal="center"/>
    </xf>
    <xf numFmtId="164" fontId="3" fillId="14" borderId="8" xfId="0" applyNumberFormat="1" applyFont="1" applyFill="1" applyBorder="1" applyAlignment="1" applyProtection="1">
      <alignment horizontal="center"/>
    </xf>
    <xf numFmtId="164" fontId="3" fillId="14" borderId="8" xfId="0" applyNumberFormat="1" applyFont="1" applyFill="1" applyBorder="1" applyAlignment="1" applyProtection="1"/>
    <xf numFmtId="164" fontId="3" fillId="14" borderId="15" xfId="0" applyNumberFormat="1" applyFont="1" applyFill="1" applyBorder="1" applyAlignment="1" applyProtection="1"/>
    <xf numFmtId="0" fontId="1" fillId="14" borderId="14" xfId="0" applyFont="1" applyFill="1" applyBorder="1" applyAlignment="1" applyProtection="1"/>
    <xf numFmtId="0" fontId="0" fillId="2" borderId="19" xfId="0" applyFill="1" applyBorder="1" applyProtection="1"/>
    <xf numFmtId="0" fontId="0" fillId="2" borderId="24" xfId="0" applyFill="1" applyBorder="1" applyProtection="1"/>
    <xf numFmtId="0" fontId="0" fillId="2" borderId="24" xfId="0" applyFill="1" applyBorder="1" applyAlignment="1" applyProtection="1">
      <alignment horizontal="center"/>
    </xf>
    <xf numFmtId="0" fontId="0" fillId="2" borderId="21" xfId="0" applyFill="1" applyBorder="1" applyProtection="1"/>
    <xf numFmtId="0" fontId="0" fillId="2" borderId="0" xfId="0" applyFill="1" applyBorder="1" applyAlignment="1" applyProtection="1"/>
    <xf numFmtId="10" fontId="0" fillId="12" borderId="1" xfId="0" applyNumberFormat="1" applyFill="1" applyBorder="1" applyAlignment="1" applyProtection="1">
      <alignment horizontal="right"/>
    </xf>
    <xf numFmtId="10" fontId="0" fillId="9" borderId="1" xfId="0" applyNumberFormat="1" applyFill="1" applyBorder="1" applyAlignment="1" applyProtection="1">
      <alignment horizontal="right"/>
    </xf>
    <xf numFmtId="10" fontId="0" fillId="10" borderId="1" xfId="0" applyNumberFormat="1" applyFill="1" applyBorder="1" applyAlignment="1" applyProtection="1">
      <alignment horizontal="right"/>
    </xf>
    <xf numFmtId="10" fontId="0" fillId="13" borderId="1" xfId="0" applyNumberFormat="1" applyFill="1" applyBorder="1" applyAlignment="1" applyProtection="1">
      <alignment horizontal="right"/>
    </xf>
    <xf numFmtId="165" fontId="2" fillId="12" borderId="1" xfId="0" applyNumberFormat="1" applyFont="1" applyFill="1" applyBorder="1" applyAlignment="1" applyProtection="1">
      <alignment horizontal="right"/>
    </xf>
    <xf numFmtId="165" fontId="2" fillId="9" borderId="1" xfId="0" applyNumberFormat="1" applyFont="1" applyFill="1" applyBorder="1" applyAlignment="1" applyProtection="1">
      <alignment horizontal="right"/>
    </xf>
    <xf numFmtId="165" fontId="2" fillId="10" borderId="1" xfId="0" applyNumberFormat="1" applyFont="1" applyFill="1" applyBorder="1" applyAlignment="1" applyProtection="1">
      <alignment horizontal="right"/>
    </xf>
    <xf numFmtId="165" fontId="2" fillId="13" borderId="1" xfId="0" applyNumberFormat="1" applyFont="1" applyFill="1" applyBorder="1" applyAlignment="1" applyProtection="1">
      <alignment horizontal="right"/>
    </xf>
    <xf numFmtId="0" fontId="2" fillId="2" borderId="21" xfId="0" applyFont="1" applyFill="1" applyBorder="1" applyAlignment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/>
    <xf numFmtId="0" fontId="2" fillId="12" borderId="1" xfId="0" applyFont="1" applyFill="1" applyBorder="1" applyAlignment="1" applyProtection="1">
      <alignment horizontal="center"/>
    </xf>
    <xf numFmtId="0" fontId="2" fillId="9" borderId="1" xfId="0" applyFont="1" applyFill="1" applyBorder="1" applyAlignment="1" applyProtection="1">
      <alignment horizontal="center"/>
    </xf>
    <xf numFmtId="0" fontId="2" fillId="10" borderId="1" xfId="0" applyFont="1" applyFill="1" applyBorder="1" applyAlignment="1" applyProtection="1">
      <alignment horizontal="center"/>
    </xf>
    <xf numFmtId="0" fontId="2" fillId="13" borderId="1" xfId="0" applyFont="1" applyFill="1" applyBorder="1" applyAlignment="1" applyProtection="1">
      <alignment horizontal="center"/>
    </xf>
    <xf numFmtId="9" fontId="2" fillId="2" borderId="0" xfId="0" applyNumberFormat="1" applyFont="1" applyFill="1" applyBorder="1" applyAlignment="1" applyProtection="1">
      <alignment horizontal="center"/>
    </xf>
    <xf numFmtId="9" fontId="2" fillId="2" borderId="21" xfId="0" applyNumberFormat="1" applyFont="1" applyFill="1" applyBorder="1" applyAlignment="1" applyProtection="1"/>
    <xf numFmtId="9" fontId="0" fillId="2" borderId="0" xfId="0" applyNumberFormat="1" applyFill="1" applyBorder="1" applyProtection="1"/>
    <xf numFmtId="164" fontId="2" fillId="2" borderId="21" xfId="0" applyNumberFormat="1" applyFont="1" applyFill="1" applyBorder="1" applyAlignment="1" applyProtection="1"/>
    <xf numFmtId="0" fontId="2" fillId="2" borderId="27" xfId="0" applyFont="1" applyFill="1" applyBorder="1" applyAlignment="1" applyProtection="1"/>
    <xf numFmtId="164" fontId="2" fillId="2" borderId="0" xfId="0" applyNumberFormat="1" applyFont="1" applyFill="1" applyBorder="1" applyAlignment="1" applyProtection="1"/>
    <xf numFmtId="164" fontId="2" fillId="2" borderId="0" xfId="0" applyNumberFormat="1" applyFont="1" applyFill="1" applyBorder="1" applyAlignment="1" applyProtection="1">
      <alignment horizontal="center"/>
    </xf>
    <xf numFmtId="164" fontId="2" fillId="2" borderId="0" xfId="0" applyNumberFormat="1" applyFont="1" applyFill="1" applyBorder="1" applyAlignment="1" applyProtection="1">
      <alignment horizontal="right"/>
    </xf>
    <xf numFmtId="0" fontId="2" fillId="2" borderId="0" xfId="0" applyFont="1" applyFill="1" applyBorder="1" applyAlignment="1" applyProtection="1">
      <alignment horizontal="right"/>
    </xf>
    <xf numFmtId="0" fontId="0" fillId="2" borderId="16" xfId="0" applyFill="1" applyBorder="1" applyProtection="1"/>
    <xf numFmtId="0" fontId="0" fillId="2" borderId="17" xfId="0" applyFill="1" applyBorder="1" applyAlignment="1" applyProtection="1">
      <alignment horizontal="right"/>
    </xf>
    <xf numFmtId="0" fontId="0" fillId="2" borderId="17" xfId="0" applyFill="1" applyBorder="1" applyAlignment="1" applyProtection="1"/>
    <xf numFmtId="9" fontId="0" fillId="12" borderId="17" xfId="0" applyNumberFormat="1" applyFill="1" applyBorder="1" applyAlignment="1" applyProtection="1">
      <alignment horizontal="right"/>
    </xf>
    <xf numFmtId="9" fontId="0" fillId="9" borderId="17" xfId="0" applyNumberFormat="1" applyFill="1" applyBorder="1" applyAlignment="1" applyProtection="1">
      <alignment horizontal="center"/>
    </xf>
    <xf numFmtId="9" fontId="0" fillId="10" borderId="34" xfId="0" applyNumberFormat="1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</xf>
    <xf numFmtId="0" fontId="0" fillId="2" borderId="1" xfId="0" applyFill="1" applyBorder="1" applyProtection="1"/>
    <xf numFmtId="0" fontId="0" fillId="2" borderId="2" xfId="0" applyFill="1" applyBorder="1" applyProtection="1"/>
    <xf numFmtId="0" fontId="0" fillId="2" borderId="3" xfId="0" applyFill="1" applyBorder="1" applyAlignment="1" applyProtection="1"/>
    <xf numFmtId="0" fontId="0" fillId="12" borderId="3" xfId="0" applyFill="1" applyBorder="1" applyAlignment="1" applyProtection="1">
      <alignment horizontal="center"/>
    </xf>
    <xf numFmtId="0" fontId="0" fillId="9" borderId="3" xfId="0" applyFill="1" applyBorder="1" applyAlignment="1" applyProtection="1">
      <alignment horizontal="center"/>
    </xf>
    <xf numFmtId="0" fontId="0" fillId="10" borderId="35" xfId="0" applyFill="1" applyBorder="1" applyAlignment="1" applyProtection="1">
      <alignment horizontal="center"/>
    </xf>
    <xf numFmtId="0" fontId="0" fillId="13" borderId="5" xfId="0" applyFill="1" applyBorder="1" applyProtection="1"/>
    <xf numFmtId="164" fontId="0" fillId="13" borderId="1" xfId="0" applyNumberFormat="1" applyFill="1" applyBorder="1" applyAlignment="1" applyProtection="1"/>
    <xf numFmtId="164" fontId="0" fillId="2" borderId="1" xfId="0" applyNumberFormat="1" applyFill="1" applyBorder="1" applyAlignment="1" applyProtection="1"/>
    <xf numFmtId="165" fontId="0" fillId="12" borderId="1" xfId="0" applyNumberFormat="1" applyFill="1" applyBorder="1" applyAlignment="1" applyProtection="1">
      <alignment horizontal="right"/>
    </xf>
    <xf numFmtId="165" fontId="0" fillId="9" borderId="1" xfId="0" applyNumberFormat="1" applyFill="1" applyBorder="1" applyAlignment="1" applyProtection="1">
      <alignment horizontal="right"/>
    </xf>
    <xf numFmtId="165" fontId="0" fillId="10" borderId="36" xfId="0" applyNumberFormat="1" applyFill="1" applyBorder="1" applyAlignment="1" applyProtection="1">
      <alignment horizontal="right"/>
    </xf>
    <xf numFmtId="0" fontId="0" fillId="2" borderId="1" xfId="0" applyFill="1" applyBorder="1" applyAlignment="1" applyProtection="1"/>
    <xf numFmtId="164" fontId="0" fillId="12" borderId="1" xfId="0" applyNumberFormat="1" applyFill="1" applyBorder="1" applyAlignment="1" applyProtection="1"/>
    <xf numFmtId="164" fontId="0" fillId="9" borderId="1" xfId="0" applyNumberFormat="1" applyFill="1" applyBorder="1" applyAlignment="1" applyProtection="1"/>
    <xf numFmtId="164" fontId="0" fillId="10" borderId="36" xfId="0" applyNumberFormat="1" applyFill="1" applyBorder="1" applyAlignment="1" applyProtection="1"/>
    <xf numFmtId="0" fontId="0" fillId="13" borderId="7" xfId="0" applyFill="1" applyBorder="1" applyProtection="1"/>
    <xf numFmtId="164" fontId="0" fillId="13" borderId="8" xfId="0" applyNumberFormat="1" applyFill="1" applyBorder="1" applyAlignment="1" applyProtection="1"/>
    <xf numFmtId="0" fontId="0" fillId="2" borderId="8" xfId="0" applyFill="1" applyBorder="1" applyAlignment="1" applyProtection="1"/>
    <xf numFmtId="164" fontId="0" fillId="12" borderId="8" xfId="0" applyNumberFormat="1" applyFill="1" applyBorder="1" applyAlignment="1" applyProtection="1"/>
    <xf numFmtId="164" fontId="0" fillId="9" borderId="8" xfId="0" applyNumberFormat="1" applyFill="1" applyBorder="1" applyAlignment="1" applyProtection="1"/>
    <xf numFmtId="164" fontId="0" fillId="10" borderId="37" xfId="0" applyNumberFormat="1" applyFill="1" applyBorder="1" applyAlignment="1" applyProtection="1"/>
    <xf numFmtId="165" fontId="0" fillId="2" borderId="0" xfId="0" applyNumberFormat="1" applyFill="1" applyBorder="1" applyAlignment="1" applyProtection="1">
      <alignment horizontal="right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3" fontId="0" fillId="3" borderId="0" xfId="0" applyNumberFormat="1" applyFont="1" applyFill="1" applyBorder="1" applyAlignment="1" applyProtection="1">
      <alignment horizontal="right"/>
      <protection locked="0"/>
    </xf>
    <xf numFmtId="164" fontId="0" fillId="3" borderId="0" xfId="0" applyNumberFormat="1" applyFont="1" applyFill="1" applyBorder="1" applyProtection="1">
      <protection locked="0"/>
    </xf>
    <xf numFmtId="165" fontId="2" fillId="12" borderId="18" xfId="0" applyNumberFormat="1" applyFont="1" applyFill="1" applyBorder="1" applyAlignment="1" applyProtection="1">
      <alignment horizontal="right"/>
    </xf>
    <xf numFmtId="0" fontId="2" fillId="15" borderId="20" xfId="0" applyFont="1" applyFill="1" applyBorder="1" applyAlignment="1" applyProtection="1">
      <alignment horizontal="center"/>
    </xf>
    <xf numFmtId="0" fontId="2" fillId="15" borderId="23" xfId="0" applyFont="1" applyFill="1" applyBorder="1" applyProtection="1"/>
    <xf numFmtId="0" fontId="2" fillId="15" borderId="23" xfId="0" applyFont="1" applyFill="1" applyBorder="1" applyAlignment="1" applyProtection="1"/>
    <xf numFmtId="0" fontId="2" fillId="15" borderId="22" xfId="0" applyFont="1" applyFill="1" applyBorder="1" applyAlignment="1" applyProtection="1"/>
    <xf numFmtId="0" fontId="2" fillId="2" borderId="28" xfId="0" applyFont="1" applyFill="1" applyBorder="1" applyAlignment="1" applyProtection="1"/>
    <xf numFmtId="0" fontId="2" fillId="2" borderId="28" xfId="0" applyFont="1" applyFill="1" applyBorder="1" applyAlignment="1" applyProtection="1">
      <alignment horizontal="center"/>
    </xf>
    <xf numFmtId="0" fontId="2" fillId="2" borderId="28" xfId="0" applyFont="1" applyFill="1" applyBorder="1" applyAlignment="1" applyProtection="1">
      <alignment horizontal="right"/>
    </xf>
    <xf numFmtId="0" fontId="0" fillId="2" borderId="25" xfId="0" applyFill="1" applyBorder="1" applyProtection="1"/>
    <xf numFmtId="0" fontId="0" fillId="2" borderId="26" xfId="0" applyFill="1" applyBorder="1" applyProtection="1"/>
    <xf numFmtId="0" fontId="0" fillId="2" borderId="26" xfId="0" applyFill="1" applyBorder="1" applyAlignment="1" applyProtection="1">
      <alignment horizontal="center"/>
    </xf>
    <xf numFmtId="0" fontId="0" fillId="2" borderId="28" xfId="0" applyFill="1" applyBorder="1" applyProtection="1"/>
    <xf numFmtId="0" fontId="0" fillId="2" borderId="29" xfId="0" applyFill="1" applyBorder="1" applyProtection="1"/>
    <xf numFmtId="0" fontId="15" fillId="2" borderId="0" xfId="0" applyFont="1" applyFill="1" applyBorder="1"/>
    <xf numFmtId="0" fontId="17" fillId="2" borderId="0" xfId="0" applyFont="1" applyFill="1" applyBorder="1"/>
    <xf numFmtId="0" fontId="18" fillId="2" borderId="0" xfId="0" applyFont="1" applyFill="1" applyBorder="1"/>
    <xf numFmtId="0" fontId="8" fillId="2" borderId="0" xfId="0" applyFont="1" applyFill="1" applyBorder="1"/>
    <xf numFmtId="0" fontId="1" fillId="2" borderId="0" xfId="0" applyFont="1" applyFill="1" applyBorder="1"/>
    <xf numFmtId="0" fontId="6" fillId="5" borderId="19" xfId="0" applyFont="1" applyFill="1" applyBorder="1"/>
    <xf numFmtId="0" fontId="0" fillId="5" borderId="24" xfId="0" applyFont="1" applyFill="1" applyBorder="1"/>
    <xf numFmtId="0" fontId="6" fillId="5" borderId="24" xfId="0" applyFont="1" applyFill="1" applyBorder="1"/>
    <xf numFmtId="0" fontId="0" fillId="5" borderId="24" xfId="0" applyFill="1" applyBorder="1"/>
    <xf numFmtId="0" fontId="0" fillId="5" borderId="25" xfId="0" applyFill="1" applyBorder="1"/>
    <xf numFmtId="0" fontId="0" fillId="5" borderId="21" xfId="0" applyFont="1" applyFill="1" applyBorder="1"/>
    <xf numFmtId="0" fontId="6" fillId="5" borderId="0" xfId="0" applyFont="1" applyFill="1" applyBorder="1"/>
    <xf numFmtId="0" fontId="0" fillId="5" borderId="0" xfId="0" applyFill="1" applyBorder="1"/>
    <xf numFmtId="0" fontId="0" fillId="5" borderId="26" xfId="0" applyFill="1" applyBorder="1"/>
    <xf numFmtId="0" fontId="0" fillId="5" borderId="27" xfId="0" applyFont="1" applyFill="1" applyBorder="1"/>
    <xf numFmtId="0" fontId="6" fillId="5" borderId="28" xfId="0" applyFont="1" applyFill="1" applyBorder="1"/>
    <xf numFmtId="0" fontId="0" fillId="5" borderId="28" xfId="0" applyFill="1" applyBorder="1"/>
    <xf numFmtId="0" fontId="0" fillId="5" borderId="29" xfId="0" applyFill="1" applyBorder="1"/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FF99C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youtube.com/user/RicardoDefendi" TargetMode="External"/><Relationship Id="rId7" Type="http://schemas.openxmlformats.org/officeDocument/2006/relationships/hyperlink" Target="mailto:ricardodefendi@gmail.com" TargetMode="External"/><Relationship Id="rId2" Type="http://schemas.openxmlformats.org/officeDocument/2006/relationships/image" Target="../media/image1.jpg"/><Relationship Id="rId1" Type="http://schemas.openxmlformats.org/officeDocument/2006/relationships/hyperlink" Target="https://www.facebook.com/123indicadores" TargetMode="External"/><Relationship Id="rId6" Type="http://schemas.openxmlformats.org/officeDocument/2006/relationships/image" Target="../media/image3.jpeg"/><Relationship Id="rId5" Type="http://schemas.openxmlformats.org/officeDocument/2006/relationships/hyperlink" Target="https://www.123indicadores.com/" TargetMode="External"/><Relationship Id="rId4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1</xdr:row>
      <xdr:rowOff>0</xdr:rowOff>
    </xdr:from>
    <xdr:to>
      <xdr:col>2</xdr:col>
      <xdr:colOff>723900</xdr:colOff>
      <xdr:row>1</xdr:row>
      <xdr:rowOff>533400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86488D-994B-4728-ACBE-767645DED0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0" y="933450"/>
          <a:ext cx="523875" cy="533400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0</xdr:row>
      <xdr:rowOff>923925</xdr:rowOff>
    </xdr:from>
    <xdr:to>
      <xdr:col>2</xdr:col>
      <xdr:colOff>38100</xdr:colOff>
      <xdr:row>1</xdr:row>
      <xdr:rowOff>495300</xdr:rowOff>
    </xdr:to>
    <xdr:pic>
      <xdr:nvPicPr>
        <xdr:cNvPr id="5" name="Imagem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93CD7D9-5ADA-4A7E-9F51-1BFF8D1BDA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" y="923925"/>
          <a:ext cx="581025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676275</xdr:rowOff>
    </xdr:from>
    <xdr:to>
      <xdr:col>0</xdr:col>
      <xdr:colOff>955179</xdr:colOff>
      <xdr:row>1</xdr:row>
      <xdr:rowOff>600075</xdr:rowOff>
    </xdr:to>
    <xdr:pic>
      <xdr:nvPicPr>
        <xdr:cNvPr id="7" name="Imagem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E652CAF-0D11-4EF7-82EF-7C773E0EDF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676275"/>
          <a:ext cx="955178" cy="857250"/>
        </a:xfrm>
        <a:prstGeom prst="rect">
          <a:avLst/>
        </a:prstGeom>
      </xdr:spPr>
    </xdr:pic>
    <xdr:clientData/>
  </xdr:twoCellAnchor>
  <xdr:twoCellAnchor editAs="oneCell">
    <xdr:from>
      <xdr:col>2</xdr:col>
      <xdr:colOff>1090056</xdr:colOff>
      <xdr:row>0</xdr:row>
      <xdr:rowOff>914399</xdr:rowOff>
    </xdr:from>
    <xdr:to>
      <xdr:col>2</xdr:col>
      <xdr:colOff>1637722</xdr:colOff>
      <xdr:row>1</xdr:row>
      <xdr:rowOff>561362</xdr:rowOff>
    </xdr:to>
    <xdr:pic>
      <xdr:nvPicPr>
        <xdr:cNvPr id="11" name="Imagem 1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2488376-CF13-4A93-A93F-98D930A904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0256" y="914399"/>
          <a:ext cx="547666" cy="5804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80D28-6A30-48D3-9DD6-FD96C8BE01E6}">
  <sheetPr>
    <tabColor theme="4" tint="0.39997558519241921"/>
  </sheetPr>
  <dimension ref="B1:Z133"/>
  <sheetViews>
    <sheetView workbookViewId="0">
      <pane ySplit="1" topLeftCell="A29" activePane="bottomLeft" state="frozen"/>
      <selection pane="bottomLeft" activeCell="U7" sqref="U7"/>
    </sheetView>
  </sheetViews>
  <sheetFormatPr defaultRowHeight="15" x14ac:dyDescent="0.25"/>
  <cols>
    <col min="1" max="16384" width="9.140625" style="1"/>
  </cols>
  <sheetData>
    <row r="1" spans="2:16" ht="61.5" x14ac:dyDescent="0.9">
      <c r="L1" s="4" t="s">
        <v>36</v>
      </c>
    </row>
    <row r="3" spans="2:16" ht="23.25" x14ac:dyDescent="0.35">
      <c r="B3" s="5" t="s">
        <v>37</v>
      </c>
      <c r="C3" s="152" t="s">
        <v>61</v>
      </c>
      <c r="D3" s="153"/>
      <c r="E3" s="153"/>
      <c r="F3" s="153"/>
      <c r="G3" s="153"/>
      <c r="H3" s="153"/>
      <c r="I3" s="153"/>
      <c r="J3" s="153"/>
    </row>
    <row r="5" spans="2:16" ht="23.25" x14ac:dyDescent="0.35">
      <c r="B5" s="5" t="s">
        <v>38</v>
      </c>
      <c r="C5" s="5" t="s">
        <v>68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 ht="23.25" x14ac:dyDescent="0.35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2:16" ht="23.25" x14ac:dyDescent="0.35">
      <c r="B7" s="5" t="s">
        <v>39</v>
      </c>
      <c r="C7" s="152" t="s">
        <v>40</v>
      </c>
      <c r="D7" s="152"/>
      <c r="E7" s="152"/>
      <c r="F7" s="152"/>
      <c r="G7" s="5"/>
      <c r="H7" s="5"/>
      <c r="I7" s="5"/>
      <c r="J7" s="5"/>
      <c r="K7" s="5"/>
      <c r="L7" s="5"/>
      <c r="M7" s="5"/>
      <c r="N7" s="5"/>
      <c r="O7" s="5"/>
      <c r="P7" s="5"/>
    </row>
    <row r="8" spans="2:16" ht="23.25" x14ac:dyDescent="0.3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2:16" ht="23.25" x14ac:dyDescent="0.35">
      <c r="B9" s="5" t="s">
        <v>41</v>
      </c>
      <c r="C9" s="154" t="s">
        <v>62</v>
      </c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5"/>
    </row>
    <row r="10" spans="2:16" ht="23.25" x14ac:dyDescent="0.3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ht="23.25" x14ac:dyDescent="0.35">
      <c r="B11" s="5" t="s">
        <v>69</v>
      </c>
      <c r="C11" s="152" t="s">
        <v>43</v>
      </c>
      <c r="D11" s="152"/>
      <c r="E11" s="152"/>
      <c r="F11" s="152"/>
      <c r="G11" s="152"/>
      <c r="H11" s="152"/>
      <c r="I11" s="152"/>
      <c r="J11" s="152"/>
      <c r="K11" s="152"/>
      <c r="L11" s="5"/>
      <c r="M11" s="5"/>
      <c r="N11" s="5"/>
      <c r="O11" s="5"/>
      <c r="P11" s="5"/>
    </row>
    <row r="12" spans="2:16" ht="23.25" x14ac:dyDescent="0.3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2:16" ht="23.25" x14ac:dyDescent="0.35">
      <c r="B13" s="5" t="s">
        <v>42</v>
      </c>
      <c r="C13" s="5" t="s">
        <v>44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ht="23.25" x14ac:dyDescent="0.3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2:16" ht="23.25" x14ac:dyDescent="0.35">
      <c r="B15" s="5" t="s">
        <v>70</v>
      </c>
      <c r="C15" s="5" t="s">
        <v>73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ht="23.25" x14ac:dyDescent="0.3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26" ht="23.25" x14ac:dyDescent="0.35">
      <c r="B17" s="5" t="s">
        <v>71</v>
      </c>
      <c r="C17" s="155" t="s">
        <v>72</v>
      </c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6"/>
    </row>
    <row r="18" spans="2:26" ht="23.25" x14ac:dyDescent="0.35">
      <c r="B18" s="5"/>
      <c r="C18" s="155" t="s">
        <v>63</v>
      </c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6"/>
    </row>
    <row r="19" spans="2:26" ht="24" thickBot="1" x14ac:dyDescent="0.4">
      <c r="B19" s="5"/>
      <c r="C19" s="155"/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6"/>
    </row>
    <row r="20" spans="2:26" ht="23.25" x14ac:dyDescent="0.35">
      <c r="B20" s="5"/>
      <c r="C20" s="5"/>
      <c r="D20" s="157"/>
      <c r="E20" s="158" t="s">
        <v>64</v>
      </c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60"/>
      <c r="R20" s="160"/>
      <c r="S20" s="160"/>
      <c r="T20" s="160"/>
      <c r="U20" s="160"/>
      <c r="V20" s="160"/>
      <c r="W20" s="160"/>
      <c r="X20" s="160"/>
      <c r="Y20" s="160"/>
      <c r="Z20" s="161"/>
    </row>
    <row r="21" spans="2:26" ht="23.25" x14ac:dyDescent="0.35">
      <c r="B21" s="5"/>
      <c r="C21" s="5"/>
      <c r="D21" s="162" t="s">
        <v>65</v>
      </c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4"/>
      <c r="R21" s="164"/>
      <c r="S21" s="164"/>
      <c r="T21" s="164"/>
      <c r="U21" s="164"/>
      <c r="V21" s="164"/>
      <c r="W21" s="164"/>
      <c r="X21" s="164"/>
      <c r="Y21" s="164"/>
      <c r="Z21" s="165"/>
    </row>
    <row r="22" spans="2:26" ht="23.25" x14ac:dyDescent="0.35">
      <c r="B22" s="5"/>
      <c r="C22" s="5"/>
      <c r="D22" s="162" t="s">
        <v>66</v>
      </c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4"/>
      <c r="R22" s="164"/>
      <c r="S22" s="164"/>
      <c r="T22" s="164"/>
      <c r="U22" s="164"/>
      <c r="V22" s="164"/>
      <c r="W22" s="164"/>
      <c r="X22" s="164"/>
      <c r="Y22" s="164"/>
      <c r="Z22" s="165"/>
    </row>
    <row r="23" spans="2:26" ht="24" thickBot="1" x14ac:dyDescent="0.4">
      <c r="B23" s="5"/>
      <c r="C23" s="5"/>
      <c r="D23" s="166" t="s">
        <v>67</v>
      </c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8"/>
      <c r="R23" s="168"/>
      <c r="S23" s="168"/>
      <c r="T23" s="168"/>
      <c r="U23" s="168"/>
      <c r="V23" s="168"/>
      <c r="W23" s="168"/>
      <c r="X23" s="168"/>
      <c r="Y23" s="168"/>
      <c r="Z23" s="169"/>
    </row>
    <row r="24" spans="2:26" ht="23.25" x14ac:dyDescent="0.3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26" ht="23.25" x14ac:dyDescent="0.3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26" ht="23.25" x14ac:dyDescent="0.3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26" ht="23.25" x14ac:dyDescent="0.3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26" ht="23.25" x14ac:dyDescent="0.3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26" ht="23.25" x14ac:dyDescent="0.3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26" ht="23.25" x14ac:dyDescent="0.3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26" ht="23.25" x14ac:dyDescent="0.35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2:26" ht="23.25" x14ac:dyDescent="0.35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ht="23.25" x14ac:dyDescent="0.35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2:16" ht="23.25" x14ac:dyDescent="0.35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2:16" ht="23.25" x14ac:dyDescent="0.35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 ht="23.25" x14ac:dyDescent="0.35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 ht="23.25" x14ac:dyDescent="0.3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ht="23.25" x14ac:dyDescent="0.3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 ht="23.25" x14ac:dyDescent="0.3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 ht="23.25" x14ac:dyDescent="0.35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 ht="23.25" x14ac:dyDescent="0.35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2:16" ht="23.25" x14ac:dyDescent="0.35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 ht="23.25" x14ac:dyDescent="0.35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2:16" ht="23.25" x14ac:dyDescent="0.35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2:16" ht="23.25" x14ac:dyDescent="0.35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2:16" ht="23.25" x14ac:dyDescent="0.35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2:16" ht="23.25" x14ac:dyDescent="0.35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2:16" ht="23.25" x14ac:dyDescent="0.35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2:16" ht="23.25" x14ac:dyDescent="0.35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2:16" ht="23.25" x14ac:dyDescent="0.35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2:16" ht="23.25" x14ac:dyDescent="0.35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2:16" ht="23.25" x14ac:dyDescent="0.35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2:16" ht="23.25" x14ac:dyDescent="0.35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2:16" ht="23.25" x14ac:dyDescent="0.35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2:16" ht="23.25" x14ac:dyDescent="0.35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</row>
    <row r="56" spans="2:16" ht="23.25" x14ac:dyDescent="0.35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2:16" ht="23.25" x14ac:dyDescent="0.35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</row>
    <row r="58" spans="2:16" ht="23.25" x14ac:dyDescent="0.35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</row>
    <row r="59" spans="2:16" ht="23.25" x14ac:dyDescent="0.35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</row>
    <row r="60" spans="2:16" ht="23.25" x14ac:dyDescent="0.35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2:16" ht="23.25" x14ac:dyDescent="0.35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2:16" ht="23.25" x14ac:dyDescent="0.35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</row>
    <row r="63" spans="2:16" ht="23.25" x14ac:dyDescent="0.35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2:16" ht="23.25" x14ac:dyDescent="0.35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2:16" ht="23.25" x14ac:dyDescent="0.35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</row>
    <row r="66" spans="2:16" ht="23.25" x14ac:dyDescent="0.35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</row>
    <row r="67" spans="2:16" ht="23.25" x14ac:dyDescent="0.35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</row>
    <row r="68" spans="2:16" ht="23.25" x14ac:dyDescent="0.35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</row>
    <row r="69" spans="2:16" ht="23.25" x14ac:dyDescent="0.35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</row>
    <row r="70" spans="2:16" ht="23.25" x14ac:dyDescent="0.35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</row>
    <row r="71" spans="2:16" ht="23.25" x14ac:dyDescent="0.35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</row>
    <row r="72" spans="2:16" ht="23.25" x14ac:dyDescent="0.35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2:16" ht="23.25" x14ac:dyDescent="0.35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2:16" ht="23.25" x14ac:dyDescent="0.35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</row>
    <row r="75" spans="2:16" ht="23.25" x14ac:dyDescent="0.3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2:16" ht="23.25" x14ac:dyDescent="0.35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</row>
    <row r="77" spans="2:16" ht="23.25" x14ac:dyDescent="0.35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</row>
    <row r="78" spans="2:16" ht="23.25" x14ac:dyDescent="0.3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</row>
    <row r="79" spans="2:16" ht="23.25" x14ac:dyDescent="0.3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spans="2:16" ht="23.25" x14ac:dyDescent="0.35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</row>
    <row r="81" spans="2:16" ht="23.25" x14ac:dyDescent="0.35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</row>
    <row r="82" spans="2:16" ht="23.25" x14ac:dyDescent="0.35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</row>
    <row r="83" spans="2:16" ht="23.25" x14ac:dyDescent="0.35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</row>
    <row r="84" spans="2:16" ht="23.25" x14ac:dyDescent="0.35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</row>
    <row r="85" spans="2:16" ht="23.25" x14ac:dyDescent="0.35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</row>
    <row r="86" spans="2:16" ht="23.25" x14ac:dyDescent="0.35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</row>
    <row r="87" spans="2:16" ht="23.25" x14ac:dyDescent="0.35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2:16" ht="23.25" x14ac:dyDescent="0.35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</row>
    <row r="89" spans="2:16" ht="23.25" x14ac:dyDescent="0.35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</row>
    <row r="90" spans="2:16" ht="23.25" x14ac:dyDescent="0.35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</row>
    <row r="91" spans="2:16" ht="23.25" x14ac:dyDescent="0.35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</row>
    <row r="92" spans="2:16" ht="23.25" x14ac:dyDescent="0.35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</row>
    <row r="93" spans="2:16" ht="23.25" x14ac:dyDescent="0.35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</row>
    <row r="94" spans="2:16" ht="23.25" x14ac:dyDescent="0.35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</row>
    <row r="95" spans="2:16" ht="23.25" x14ac:dyDescent="0.35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</row>
    <row r="96" spans="2:16" ht="23.25" x14ac:dyDescent="0.35"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</row>
    <row r="97" spans="2:16" ht="23.25" x14ac:dyDescent="0.35"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</row>
    <row r="98" spans="2:16" ht="23.25" x14ac:dyDescent="0.35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</row>
    <row r="99" spans="2:16" ht="23.25" x14ac:dyDescent="0.35"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</row>
    <row r="100" spans="2:16" ht="23.25" x14ac:dyDescent="0.35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</row>
    <row r="101" spans="2:16" ht="23.25" x14ac:dyDescent="0.35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</row>
    <row r="102" spans="2:16" ht="23.25" x14ac:dyDescent="0.35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</row>
    <row r="103" spans="2:16" ht="23.25" x14ac:dyDescent="0.35"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</row>
    <row r="104" spans="2:16" ht="23.25" x14ac:dyDescent="0.35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</row>
    <row r="105" spans="2:16" ht="23.25" x14ac:dyDescent="0.35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</row>
    <row r="106" spans="2:16" ht="23.25" x14ac:dyDescent="0.35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</row>
    <row r="107" spans="2:16" ht="23.25" x14ac:dyDescent="0.35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</row>
    <row r="108" spans="2:16" ht="23.25" x14ac:dyDescent="0.35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</row>
    <row r="109" spans="2:16" ht="23.25" x14ac:dyDescent="0.35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</row>
    <row r="110" spans="2:16" ht="23.25" x14ac:dyDescent="0.35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</row>
    <row r="111" spans="2:16" ht="23.25" x14ac:dyDescent="0.35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</row>
    <row r="112" spans="2:16" ht="23.25" x14ac:dyDescent="0.35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</row>
    <row r="113" spans="2:16" ht="23.25" x14ac:dyDescent="0.35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</row>
    <row r="114" spans="2:16" ht="23.25" x14ac:dyDescent="0.35"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</row>
    <row r="115" spans="2:16" ht="23.25" x14ac:dyDescent="0.35"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</row>
    <row r="116" spans="2:16" ht="23.25" x14ac:dyDescent="0.35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</row>
    <row r="117" spans="2:16" ht="23.25" x14ac:dyDescent="0.35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</row>
    <row r="118" spans="2:16" ht="23.25" x14ac:dyDescent="0.35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</row>
    <row r="119" spans="2:16" ht="23.25" x14ac:dyDescent="0.35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</row>
    <row r="120" spans="2:16" ht="23.25" x14ac:dyDescent="0.35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</row>
    <row r="121" spans="2:16" ht="23.25" x14ac:dyDescent="0.35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</row>
    <row r="122" spans="2:16" ht="23.25" x14ac:dyDescent="0.35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</row>
    <row r="123" spans="2:16" ht="23.25" x14ac:dyDescent="0.35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</row>
    <row r="124" spans="2:16" ht="23.25" x14ac:dyDescent="0.35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</row>
    <row r="125" spans="2:16" ht="23.25" x14ac:dyDescent="0.35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</row>
    <row r="126" spans="2:16" ht="23.25" x14ac:dyDescent="0.35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</row>
    <row r="127" spans="2:16" ht="23.25" x14ac:dyDescent="0.35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</row>
    <row r="128" spans="2:16" ht="23.25" x14ac:dyDescent="0.35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</row>
    <row r="129" spans="2:16" ht="23.25" x14ac:dyDescent="0.35"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</row>
    <row r="130" spans="2:16" ht="23.25" x14ac:dyDescent="0.35"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</row>
    <row r="131" spans="2:16" ht="23.25" x14ac:dyDescent="0.35"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</row>
    <row r="132" spans="2:16" ht="23.25" x14ac:dyDescent="0.35"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</row>
    <row r="133" spans="2:16" ht="23.25" x14ac:dyDescent="0.35"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</row>
  </sheetData>
  <sheetProtection algorithmName="SHA-512" hashValue="3ZQqKtbccONeIyRjsHEkMwxxhrs5zDFO9TGMMEoH6hfJsQtrR1pvDyJjPUINb22SkVboJTXzgpC4ii5P1CqGGw==" saltValue="W6RP+F9SaH7RALfNb8RT1A==" spinCount="100000" sheet="1" objects="1" scenarios="1" selectLockedCells="1" selectUnlockedCells="1"/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C1B76-A3EC-4707-B3B0-68F0A0BF4822}">
  <sheetPr>
    <tabColor rgb="FFFFFF00"/>
  </sheetPr>
  <dimension ref="A1:U74"/>
  <sheetViews>
    <sheetView tabSelected="1" workbookViewId="0">
      <pane ySplit="2" topLeftCell="A3" activePane="bottomLeft" state="frozen"/>
      <selection pane="bottomLeft" activeCell="D9" sqref="D9"/>
    </sheetView>
  </sheetViews>
  <sheetFormatPr defaultRowHeight="15" x14ac:dyDescent="0.25"/>
  <cols>
    <col min="1" max="1" width="14.85546875" style="1" customWidth="1"/>
    <col min="2" max="2" width="9.140625" style="1"/>
    <col min="3" max="3" width="29.42578125" style="2" customWidth="1"/>
    <col min="4" max="4" width="17.42578125" style="1" customWidth="1"/>
    <col min="5" max="5" width="14" style="1" customWidth="1"/>
    <col min="6" max="6" width="23.5703125" style="2" customWidth="1"/>
    <col min="7" max="7" width="25.28515625" style="2" customWidth="1"/>
    <col min="8" max="8" width="18.85546875" style="2" customWidth="1"/>
    <col min="9" max="9" width="4.7109375" style="2" customWidth="1"/>
    <col min="10" max="10" width="15.7109375" style="2" customWidth="1"/>
    <col min="11" max="11" width="16" style="2" customWidth="1"/>
    <col min="12" max="12" width="15.42578125" style="1" customWidth="1"/>
    <col min="13" max="13" width="14.5703125" style="1" customWidth="1"/>
    <col min="14" max="14" width="13" style="1" customWidth="1"/>
    <col min="15" max="15" width="18" style="1" customWidth="1"/>
    <col min="16" max="16" width="12.140625" style="1" customWidth="1"/>
    <col min="17" max="16384" width="9.140625" style="1"/>
  </cols>
  <sheetData>
    <row r="1" spans="1:16" ht="73.5" customHeight="1" x14ac:dyDescent="1.35">
      <c r="A1" s="8" t="s">
        <v>56</v>
      </c>
    </row>
    <row r="2" spans="1:16" ht="55.5" customHeight="1" x14ac:dyDescent="1.35">
      <c r="A2" s="9" t="s">
        <v>57</v>
      </c>
      <c r="D2" s="7"/>
      <c r="E2" s="7"/>
    </row>
    <row r="3" spans="1:16" ht="11.25" customHeight="1" x14ac:dyDescent="1.35">
      <c r="A3" s="11"/>
      <c r="B3" s="12"/>
      <c r="C3" s="13"/>
      <c r="D3" s="14"/>
      <c r="E3" s="14"/>
      <c r="F3" s="13"/>
      <c r="G3" s="13"/>
      <c r="H3" s="13"/>
      <c r="I3" s="13"/>
      <c r="J3" s="13"/>
      <c r="K3" s="13"/>
      <c r="L3" s="12"/>
      <c r="M3" s="12"/>
      <c r="N3" s="12"/>
      <c r="O3" s="12"/>
      <c r="P3" s="12"/>
    </row>
    <row r="4" spans="1:16" x14ac:dyDescent="0.25">
      <c r="A4" s="12"/>
      <c r="B4" s="12"/>
      <c r="C4" s="13"/>
      <c r="D4" s="12"/>
      <c r="E4" s="12"/>
      <c r="F4" s="13"/>
      <c r="G4" s="13"/>
      <c r="H4" s="13"/>
      <c r="I4" s="13"/>
      <c r="J4" s="13"/>
      <c r="K4" s="13"/>
      <c r="L4" s="12"/>
      <c r="M4" s="12"/>
      <c r="N4" s="12"/>
      <c r="O4" s="12"/>
      <c r="P4" s="12"/>
    </row>
    <row r="5" spans="1:16" s="2" customFormat="1" ht="36" x14ac:dyDescent="0.55000000000000004">
      <c r="A5" s="12"/>
      <c r="B5" s="12"/>
      <c r="C5" s="13"/>
      <c r="D5" s="15" t="s">
        <v>50</v>
      </c>
      <c r="E5" s="12"/>
      <c r="F5" s="13"/>
      <c r="G5" s="13"/>
      <c r="H5" s="13"/>
      <c r="I5" s="13"/>
      <c r="J5" s="13"/>
      <c r="K5" s="13"/>
      <c r="L5" s="12"/>
      <c r="M5" s="12"/>
      <c r="N5" s="12"/>
      <c r="O5" s="13"/>
      <c r="P5" s="13"/>
    </row>
    <row r="6" spans="1:16" s="2" customFormat="1" x14ac:dyDescent="0.25">
      <c r="A6" s="12"/>
      <c r="B6" s="12"/>
      <c r="C6" s="13"/>
      <c r="D6" s="16"/>
      <c r="E6" s="16"/>
      <c r="F6" s="17"/>
      <c r="G6" s="17"/>
      <c r="H6" s="13"/>
      <c r="I6" s="13"/>
      <c r="J6" s="13"/>
      <c r="K6" s="13"/>
      <c r="L6" s="12"/>
      <c r="M6" s="12"/>
      <c r="N6" s="12"/>
      <c r="O6" s="13"/>
      <c r="P6" s="13"/>
    </row>
    <row r="7" spans="1:16" ht="15.75" thickBot="1" x14ac:dyDescent="0.3">
      <c r="A7" s="12"/>
      <c r="B7" s="12"/>
      <c r="C7" s="13"/>
      <c r="D7" s="18"/>
      <c r="E7" s="18"/>
      <c r="F7" s="17"/>
      <c r="G7" s="17"/>
      <c r="H7" s="13"/>
      <c r="I7" s="13"/>
      <c r="J7" s="13"/>
      <c r="K7" s="13"/>
      <c r="L7" s="12"/>
      <c r="M7" s="12"/>
      <c r="N7" s="12"/>
      <c r="O7" s="12"/>
      <c r="P7" s="12"/>
    </row>
    <row r="8" spans="1:16" s="2" customFormat="1" x14ac:dyDescent="0.25">
      <c r="A8" s="12"/>
      <c r="B8" s="12"/>
      <c r="C8" s="19"/>
      <c r="D8" s="20"/>
      <c r="E8" s="20"/>
      <c r="F8" s="17"/>
      <c r="G8" s="21"/>
      <c r="H8" s="22"/>
      <c r="I8" s="21"/>
      <c r="J8" s="13"/>
      <c r="K8" s="23" t="s">
        <v>1</v>
      </c>
      <c r="L8" s="24" t="s">
        <v>59</v>
      </c>
      <c r="M8" s="25"/>
      <c r="N8" s="24" t="s">
        <v>58</v>
      </c>
      <c r="O8" s="26" t="s">
        <v>60</v>
      </c>
      <c r="P8" s="27" t="s">
        <v>2</v>
      </c>
    </row>
    <row r="9" spans="1:16" s="2" customFormat="1" x14ac:dyDescent="0.25">
      <c r="A9" s="12"/>
      <c r="B9" s="12"/>
      <c r="C9" s="19" t="s">
        <v>0</v>
      </c>
      <c r="D9" s="6">
        <v>350</v>
      </c>
      <c r="E9" s="20"/>
      <c r="F9" s="17"/>
      <c r="G9" s="21" t="s">
        <v>45</v>
      </c>
      <c r="H9" s="28">
        <f>D9*6</f>
        <v>2100</v>
      </c>
      <c r="I9" s="21"/>
      <c r="J9" s="13"/>
      <c r="K9" s="29"/>
      <c r="L9" s="30"/>
      <c r="M9" s="31"/>
      <c r="N9" s="30"/>
      <c r="O9" s="32"/>
      <c r="P9" s="33"/>
    </row>
    <row r="10" spans="1:16" s="2" customFormat="1" x14ac:dyDescent="0.25">
      <c r="A10" s="12"/>
      <c r="B10" s="12"/>
      <c r="C10" s="19"/>
      <c r="D10" s="20"/>
      <c r="E10" s="20"/>
      <c r="F10" s="17"/>
      <c r="G10" s="21"/>
      <c r="H10" s="34"/>
      <c r="I10" s="21"/>
      <c r="J10" s="13"/>
      <c r="K10" s="35"/>
      <c r="L10" s="36"/>
      <c r="M10" s="37"/>
      <c r="N10" s="36"/>
      <c r="O10" s="32"/>
      <c r="P10" s="33"/>
    </row>
    <row r="11" spans="1:16" s="2" customFormat="1" x14ac:dyDescent="0.25">
      <c r="A11" s="12"/>
      <c r="B11" s="12"/>
      <c r="C11" s="13"/>
      <c r="D11" s="38"/>
      <c r="E11" s="38"/>
      <c r="F11" s="17"/>
      <c r="G11" s="17"/>
      <c r="H11" s="13"/>
      <c r="I11" s="13"/>
      <c r="J11" s="13"/>
      <c r="K11" s="29"/>
      <c r="L11" s="30"/>
      <c r="M11" s="31"/>
      <c r="N11" s="30"/>
      <c r="O11" s="32"/>
      <c r="P11" s="33"/>
    </row>
    <row r="12" spans="1:16" s="2" customFormat="1" x14ac:dyDescent="0.25">
      <c r="A12" s="12"/>
      <c r="B12" s="12"/>
      <c r="C12" s="19"/>
      <c r="D12" s="39"/>
      <c r="E12" s="39"/>
      <c r="F12" s="17"/>
      <c r="G12" s="40"/>
      <c r="H12" s="41"/>
      <c r="I12" s="40"/>
      <c r="J12" s="13"/>
      <c r="K12" s="42">
        <v>0.7</v>
      </c>
      <c r="L12" s="43">
        <f>$H$17*($D$13*0.7)</f>
        <v>420</v>
      </c>
      <c r="M12" s="44"/>
      <c r="N12" s="43">
        <f>$D$9-($H$13*($D$13*0.3))</f>
        <v>230</v>
      </c>
      <c r="O12" s="45">
        <f>L12+N12</f>
        <v>650</v>
      </c>
      <c r="P12" s="46">
        <f>O12*12</f>
        <v>7800</v>
      </c>
    </row>
    <row r="13" spans="1:16" s="2" customFormat="1" x14ac:dyDescent="0.25">
      <c r="A13" s="12"/>
      <c r="B13" s="12"/>
      <c r="C13" s="19" t="s">
        <v>46</v>
      </c>
      <c r="D13" s="136">
        <v>20</v>
      </c>
      <c r="E13" s="47"/>
      <c r="F13" s="13"/>
      <c r="G13" s="40" t="s">
        <v>48</v>
      </c>
      <c r="H13" s="138">
        <v>20</v>
      </c>
      <c r="I13" s="40"/>
      <c r="J13" s="13"/>
      <c r="K13" s="29"/>
      <c r="L13" s="30"/>
      <c r="M13" s="31"/>
      <c r="N13" s="30"/>
      <c r="O13" s="32"/>
      <c r="P13" s="33"/>
    </row>
    <row r="14" spans="1:16" s="2" customFormat="1" x14ac:dyDescent="0.25">
      <c r="A14" s="12"/>
      <c r="B14" s="12"/>
      <c r="C14" s="19"/>
      <c r="D14" s="39"/>
      <c r="E14" s="39"/>
      <c r="F14" s="13"/>
      <c r="G14" s="40"/>
      <c r="H14" s="48"/>
      <c r="I14" s="40"/>
      <c r="J14" s="13"/>
      <c r="K14" s="49">
        <v>0.6</v>
      </c>
      <c r="L14" s="50">
        <f>$H$17*($D$13*0.6)</f>
        <v>360</v>
      </c>
      <c r="M14" s="51"/>
      <c r="N14" s="50">
        <f>$D$9-($H$13*($D$13*0.4))</f>
        <v>190</v>
      </c>
      <c r="O14" s="52">
        <f>L14+N14</f>
        <v>550</v>
      </c>
      <c r="P14" s="53">
        <f>O14*12</f>
        <v>6600</v>
      </c>
    </row>
    <row r="15" spans="1:16" x14ac:dyDescent="0.25">
      <c r="A15" s="12"/>
      <c r="B15" s="12"/>
      <c r="C15" s="13"/>
      <c r="D15" s="12"/>
      <c r="E15" s="12"/>
      <c r="F15" s="13"/>
      <c r="G15" s="13"/>
      <c r="H15" s="13"/>
      <c r="I15" s="13"/>
      <c r="J15" s="13"/>
      <c r="K15" s="54"/>
      <c r="L15" s="30"/>
      <c r="M15" s="55"/>
      <c r="N15" s="56"/>
      <c r="O15" s="32"/>
      <c r="P15" s="33"/>
    </row>
    <row r="16" spans="1:16" x14ac:dyDescent="0.25">
      <c r="A16" s="12"/>
      <c r="B16" s="12"/>
      <c r="C16" s="57"/>
      <c r="D16" s="58"/>
      <c r="E16" s="58"/>
      <c r="F16" s="13"/>
      <c r="G16" s="59"/>
      <c r="H16" s="60"/>
      <c r="I16" s="59"/>
      <c r="J16" s="13"/>
      <c r="K16" s="61">
        <v>0.5</v>
      </c>
      <c r="L16" s="62">
        <f>$H$17*($D$13*0.5)</f>
        <v>300</v>
      </c>
      <c r="M16" s="63"/>
      <c r="N16" s="62">
        <f>$D$9-($H$13*($D$13*0.5))</f>
        <v>150</v>
      </c>
      <c r="O16" s="64">
        <f>L16+N16</f>
        <v>450</v>
      </c>
      <c r="P16" s="65">
        <f>O16*12</f>
        <v>5400</v>
      </c>
    </row>
    <row r="17" spans="1:21" ht="15.75" thickBot="1" x14ac:dyDescent="0.3">
      <c r="A17" s="12"/>
      <c r="B17" s="12"/>
      <c r="C17" s="57" t="s">
        <v>47</v>
      </c>
      <c r="D17" s="137">
        <v>0</v>
      </c>
      <c r="E17" s="66"/>
      <c r="F17" s="13"/>
      <c r="G17" s="59" t="s">
        <v>49</v>
      </c>
      <c r="H17" s="138">
        <v>30</v>
      </c>
      <c r="I17" s="59"/>
      <c r="J17" s="13"/>
      <c r="K17" s="54"/>
      <c r="L17" s="67"/>
      <c r="M17" s="55"/>
      <c r="N17" s="67"/>
      <c r="O17" s="68"/>
      <c r="P17" s="33"/>
    </row>
    <row r="18" spans="1:21" ht="15.75" thickBot="1" x14ac:dyDescent="0.3">
      <c r="A18" s="12"/>
      <c r="B18" s="12"/>
      <c r="C18" s="57"/>
      <c r="D18" s="58"/>
      <c r="E18" s="58"/>
      <c r="F18" s="13"/>
      <c r="G18" s="59"/>
      <c r="H18" s="69"/>
      <c r="I18" s="59"/>
      <c r="J18" s="13"/>
      <c r="K18" s="70">
        <v>0.4</v>
      </c>
      <c r="L18" s="71">
        <f>$H$17*($D$13*0.4)</f>
        <v>240</v>
      </c>
      <c r="M18" s="72"/>
      <c r="N18" s="71">
        <f>$D$9-($H$13*($D$13*0.6))</f>
        <v>110</v>
      </c>
      <c r="O18" s="73">
        <f>L18+N18</f>
        <v>350</v>
      </c>
      <c r="P18" s="74"/>
    </row>
    <row r="19" spans="1:21" ht="15.75" thickBot="1" x14ac:dyDescent="0.3">
      <c r="A19" s="12"/>
      <c r="B19" s="12"/>
      <c r="C19" s="13"/>
      <c r="D19" s="12"/>
      <c r="E19" s="12"/>
      <c r="F19" s="13"/>
      <c r="G19" s="13"/>
      <c r="H19" s="13"/>
      <c r="I19" s="13"/>
      <c r="J19" s="13"/>
      <c r="K19" s="13"/>
      <c r="L19" s="13"/>
      <c r="M19" s="12"/>
      <c r="N19" s="12"/>
      <c r="O19" s="12"/>
      <c r="P19" s="12"/>
    </row>
    <row r="20" spans="1:21" x14ac:dyDescent="0.25">
      <c r="A20" s="12"/>
      <c r="B20" s="12"/>
      <c r="C20" s="13"/>
      <c r="D20" s="75"/>
      <c r="E20" s="76"/>
      <c r="F20" s="77"/>
      <c r="G20" s="77"/>
      <c r="H20" s="77"/>
      <c r="I20" s="77"/>
      <c r="J20" s="77"/>
      <c r="K20" s="77"/>
      <c r="L20" s="76"/>
      <c r="M20" s="76"/>
      <c r="N20" s="147"/>
      <c r="O20" s="12"/>
      <c r="P20" s="12"/>
    </row>
    <row r="21" spans="1:21" x14ac:dyDescent="0.25">
      <c r="A21" s="12"/>
      <c r="B21" s="12"/>
      <c r="C21" s="13"/>
      <c r="D21" s="78"/>
      <c r="E21" s="13"/>
      <c r="F21" s="12"/>
      <c r="G21" s="79"/>
      <c r="H21" s="79"/>
      <c r="I21" s="79"/>
      <c r="J21" s="80">
        <v>0.7</v>
      </c>
      <c r="K21" s="81">
        <v>0.6</v>
      </c>
      <c r="L21" s="82">
        <v>0.5</v>
      </c>
      <c r="M21" s="83" t="s">
        <v>51</v>
      </c>
      <c r="N21" s="148"/>
      <c r="O21" s="12"/>
      <c r="P21" s="12"/>
    </row>
    <row r="22" spans="1:21" ht="15.75" thickBot="1" x14ac:dyDescent="0.3">
      <c r="A22" s="12"/>
      <c r="B22" s="12"/>
      <c r="C22" s="13"/>
      <c r="D22" s="78"/>
      <c r="E22" s="13"/>
      <c r="F22" s="12"/>
      <c r="G22" s="79"/>
      <c r="H22" s="79"/>
      <c r="I22" s="79"/>
      <c r="J22" s="80"/>
      <c r="K22" s="81"/>
      <c r="L22" s="82"/>
      <c r="M22" s="83"/>
      <c r="N22" s="148"/>
      <c r="O22" s="12"/>
      <c r="P22" s="12"/>
    </row>
    <row r="23" spans="1:21" ht="15.75" thickBot="1" x14ac:dyDescent="0.3">
      <c r="A23" s="12"/>
      <c r="B23" s="12"/>
      <c r="C23" s="13"/>
      <c r="D23" s="78"/>
      <c r="E23" s="140" t="s">
        <v>3</v>
      </c>
      <c r="F23" s="141"/>
      <c r="G23" s="142"/>
      <c r="H23" s="142"/>
      <c r="I23" s="143"/>
      <c r="J23" s="139">
        <f>SUM(F34:F43)</f>
        <v>78000</v>
      </c>
      <c r="K23" s="85">
        <f>SUM(G34:G43)</f>
        <v>66000</v>
      </c>
      <c r="L23" s="86">
        <f>SUM(H34:H43)</f>
        <v>54000</v>
      </c>
      <c r="M23" s="87">
        <f>SUM(C34:C43)</f>
        <v>42000</v>
      </c>
      <c r="N23" s="148"/>
      <c r="O23" s="12"/>
      <c r="P23" s="12"/>
    </row>
    <row r="24" spans="1:21" ht="15.75" thickBot="1" x14ac:dyDescent="0.3">
      <c r="A24" s="12"/>
      <c r="B24" s="12"/>
      <c r="C24" s="17"/>
      <c r="D24" s="88"/>
      <c r="E24" s="17"/>
      <c r="F24" s="89"/>
      <c r="G24" s="90"/>
      <c r="H24" s="90"/>
      <c r="I24" s="90"/>
      <c r="J24" s="91"/>
      <c r="K24" s="92"/>
      <c r="L24" s="93"/>
      <c r="M24" s="94"/>
      <c r="N24" s="148"/>
      <c r="O24" s="12"/>
      <c r="P24" s="12"/>
    </row>
    <row r="25" spans="1:21" ht="15.75" thickBot="1" x14ac:dyDescent="0.3">
      <c r="A25" s="12"/>
      <c r="B25" s="12"/>
      <c r="C25" s="17"/>
      <c r="D25" s="88"/>
      <c r="E25" s="140" t="s">
        <v>34</v>
      </c>
      <c r="F25" s="141"/>
      <c r="G25" s="142"/>
      <c r="H25" s="142"/>
      <c r="I25" s="142"/>
      <c r="J25" s="84">
        <f>SUM(F34:F53)</f>
        <v>156000</v>
      </c>
      <c r="K25" s="85">
        <f>SUM(G34:G53)</f>
        <v>132000</v>
      </c>
      <c r="L25" s="86">
        <f>SUM(H34:H53)</f>
        <v>108000</v>
      </c>
      <c r="M25" s="87">
        <f>SUM(C34:C53)</f>
        <v>84000</v>
      </c>
      <c r="N25" s="149"/>
      <c r="O25" s="12"/>
      <c r="P25" s="79"/>
      <c r="Q25" s="3"/>
      <c r="R25" s="3"/>
      <c r="S25" s="10"/>
      <c r="T25" s="10"/>
      <c r="U25" s="10"/>
    </row>
    <row r="26" spans="1:21" ht="15.75" thickBot="1" x14ac:dyDescent="0.3">
      <c r="A26" s="12"/>
      <c r="B26" s="12"/>
      <c r="C26" s="95"/>
      <c r="D26" s="96"/>
      <c r="E26" s="17"/>
      <c r="F26" s="89"/>
      <c r="G26" s="90"/>
      <c r="H26" s="90"/>
      <c r="I26" s="90"/>
      <c r="J26" s="91"/>
      <c r="K26" s="92"/>
      <c r="L26" s="93"/>
      <c r="M26" s="94"/>
      <c r="N26" s="148"/>
      <c r="O26" s="12"/>
      <c r="P26" s="12"/>
    </row>
    <row r="27" spans="1:21" ht="15.75" thickBot="1" x14ac:dyDescent="0.3">
      <c r="A27" s="12"/>
      <c r="B27" s="12"/>
      <c r="C27" s="17"/>
      <c r="D27" s="88"/>
      <c r="E27" s="140" t="s">
        <v>35</v>
      </c>
      <c r="F27" s="141"/>
      <c r="G27" s="142"/>
      <c r="H27" s="142"/>
      <c r="I27" s="142"/>
      <c r="J27" s="84">
        <f>SUM(F34:F63)</f>
        <v>234000</v>
      </c>
      <c r="K27" s="85">
        <f>SUM(G34:G63)</f>
        <v>198000</v>
      </c>
      <c r="L27" s="86">
        <f>SUM(H34:H63)</f>
        <v>162000</v>
      </c>
      <c r="M27" s="87">
        <f>SUM(C34:C63)</f>
        <v>126000</v>
      </c>
      <c r="N27" s="148"/>
      <c r="O27" s="12"/>
      <c r="P27" s="12"/>
    </row>
    <row r="28" spans="1:21" x14ac:dyDescent="0.25">
      <c r="A28" s="12"/>
      <c r="B28" s="97"/>
      <c r="C28" s="95"/>
      <c r="D28" s="98"/>
      <c r="E28" s="13"/>
      <c r="F28" s="12"/>
      <c r="G28" s="79"/>
      <c r="H28" s="79"/>
      <c r="I28" s="79"/>
      <c r="J28" s="13"/>
      <c r="K28" s="13"/>
      <c r="L28" s="13"/>
      <c r="M28" s="12"/>
      <c r="N28" s="148"/>
      <c r="O28" s="12"/>
      <c r="P28" s="12"/>
    </row>
    <row r="29" spans="1:21" ht="15.75" thickBot="1" x14ac:dyDescent="0.3">
      <c r="A29" s="12"/>
      <c r="B29" s="12"/>
      <c r="C29" s="17"/>
      <c r="D29" s="99"/>
      <c r="E29" s="144"/>
      <c r="F29" s="145"/>
      <c r="G29" s="145"/>
      <c r="H29" s="146"/>
      <c r="I29" s="146"/>
      <c r="J29" s="146"/>
      <c r="K29" s="146"/>
      <c r="L29" s="146"/>
      <c r="M29" s="150"/>
      <c r="N29" s="151"/>
      <c r="O29" s="12"/>
      <c r="P29" s="12"/>
    </row>
    <row r="30" spans="1:21" x14ac:dyDescent="0.25">
      <c r="A30" s="12"/>
      <c r="B30" s="12"/>
      <c r="C30" s="95"/>
      <c r="D30" s="100"/>
      <c r="E30" s="100"/>
      <c r="F30" s="100"/>
      <c r="G30" s="101"/>
      <c r="H30" s="102"/>
      <c r="I30" s="102"/>
      <c r="J30" s="102"/>
      <c r="K30" s="102"/>
      <c r="L30" s="103"/>
      <c r="M30" s="12"/>
      <c r="N30" s="12"/>
      <c r="O30" s="12"/>
      <c r="P30" s="12"/>
    </row>
    <row r="31" spans="1:21" s="2" customFormat="1" ht="15.75" thickBot="1" x14ac:dyDescent="0.3">
      <c r="A31" s="13"/>
      <c r="B31" s="12"/>
      <c r="C31" s="79"/>
      <c r="D31" s="79"/>
      <c r="E31" s="79"/>
      <c r="F31" s="13"/>
      <c r="G31" s="13"/>
      <c r="H31" s="13"/>
      <c r="I31" s="13"/>
      <c r="J31" s="13"/>
      <c r="K31" s="13"/>
      <c r="L31" s="12"/>
      <c r="M31" s="12"/>
      <c r="N31" s="13"/>
      <c r="O31" s="13"/>
      <c r="P31" s="13"/>
    </row>
    <row r="32" spans="1:21" s="2" customFormat="1" ht="15.75" thickBot="1" x14ac:dyDescent="0.3">
      <c r="A32" s="13"/>
      <c r="B32" s="104"/>
      <c r="C32" s="105" t="s">
        <v>54</v>
      </c>
      <c r="D32" s="106"/>
      <c r="E32" s="106"/>
      <c r="F32" s="107">
        <v>0.7</v>
      </c>
      <c r="G32" s="108">
        <v>0.6</v>
      </c>
      <c r="H32" s="109">
        <v>0.5</v>
      </c>
      <c r="I32" s="110"/>
      <c r="J32" s="110" t="s">
        <v>55</v>
      </c>
      <c r="K32" s="111" t="s">
        <v>52</v>
      </c>
      <c r="L32" s="111" t="s">
        <v>53</v>
      </c>
      <c r="M32" s="12"/>
      <c r="N32" s="13"/>
      <c r="O32" s="13"/>
      <c r="P32" s="13"/>
    </row>
    <row r="33" spans="1:16" s="2" customFormat="1" x14ac:dyDescent="0.25">
      <c r="A33" s="13"/>
      <c r="B33" s="112"/>
      <c r="C33" s="113"/>
      <c r="D33" s="113"/>
      <c r="E33" s="113"/>
      <c r="F33" s="114"/>
      <c r="G33" s="115"/>
      <c r="H33" s="116"/>
      <c r="I33" s="110"/>
      <c r="J33" s="110"/>
      <c r="K33" s="110"/>
      <c r="L33" s="111"/>
      <c r="M33" s="12"/>
      <c r="N33" s="13"/>
      <c r="O33" s="13"/>
      <c r="P33" s="13"/>
    </row>
    <row r="34" spans="1:16" s="2" customFormat="1" x14ac:dyDescent="0.25">
      <c r="A34" s="13"/>
      <c r="B34" s="117" t="s">
        <v>5</v>
      </c>
      <c r="C34" s="118">
        <f>$D$9*12</f>
        <v>4200</v>
      </c>
      <c r="D34" s="119"/>
      <c r="E34" s="119"/>
      <c r="F34" s="120">
        <f>$P$12</f>
        <v>7800</v>
      </c>
      <c r="G34" s="121">
        <f>$P$14</f>
        <v>6600</v>
      </c>
      <c r="H34" s="122">
        <f>$P$16</f>
        <v>5400</v>
      </c>
      <c r="I34" s="110"/>
      <c r="J34" s="134"/>
      <c r="K34" s="134"/>
      <c r="L34" s="135"/>
      <c r="M34" s="12"/>
      <c r="N34" s="13"/>
      <c r="O34" s="13"/>
      <c r="P34" s="13"/>
    </row>
    <row r="35" spans="1:16" s="2" customFormat="1" x14ac:dyDescent="0.25">
      <c r="A35" s="13"/>
      <c r="B35" s="117" t="s">
        <v>4</v>
      </c>
      <c r="C35" s="118">
        <f>C34+(C34/100)*$D$17</f>
        <v>4200</v>
      </c>
      <c r="D35" s="123"/>
      <c r="E35" s="123"/>
      <c r="F35" s="124">
        <f>F34+((F34/100)*$D$17)</f>
        <v>7800</v>
      </c>
      <c r="G35" s="125">
        <f>G34+((G34/100)*$D$17)</f>
        <v>6600</v>
      </c>
      <c r="H35" s="126">
        <f>H34+((H34/100)*$D$17)</f>
        <v>5400</v>
      </c>
      <c r="I35" s="110"/>
      <c r="J35" s="134"/>
      <c r="K35" s="134"/>
      <c r="L35" s="135"/>
      <c r="M35" s="12"/>
      <c r="N35" s="13"/>
      <c r="O35" s="13"/>
      <c r="P35" s="13"/>
    </row>
    <row r="36" spans="1:16" s="2" customFormat="1" x14ac:dyDescent="0.25">
      <c r="A36" s="13"/>
      <c r="B36" s="117" t="s">
        <v>6</v>
      </c>
      <c r="C36" s="118">
        <f t="shared" ref="C36:C63" si="0">C35+(C35/100)*$D$17</f>
        <v>4200</v>
      </c>
      <c r="D36" s="119"/>
      <c r="E36" s="119"/>
      <c r="F36" s="124">
        <f t="shared" ref="F36:H63" si="1">F35+((F35/100)*$D$17)</f>
        <v>7800</v>
      </c>
      <c r="G36" s="125">
        <f t="shared" si="1"/>
        <v>6600</v>
      </c>
      <c r="H36" s="126">
        <f t="shared" si="1"/>
        <v>5400</v>
      </c>
      <c r="I36" s="110"/>
      <c r="J36" s="134"/>
      <c r="K36" s="134"/>
      <c r="L36" s="135"/>
      <c r="M36" s="12"/>
      <c r="N36" s="13"/>
      <c r="O36" s="13"/>
      <c r="P36" s="13"/>
    </row>
    <row r="37" spans="1:16" s="2" customFormat="1" x14ac:dyDescent="0.25">
      <c r="A37" s="13"/>
      <c r="B37" s="117" t="s">
        <v>7</v>
      </c>
      <c r="C37" s="118">
        <f t="shared" si="0"/>
        <v>4200</v>
      </c>
      <c r="D37" s="123"/>
      <c r="E37" s="123"/>
      <c r="F37" s="124">
        <f t="shared" si="1"/>
        <v>7800</v>
      </c>
      <c r="G37" s="125">
        <f t="shared" si="1"/>
        <v>6600</v>
      </c>
      <c r="H37" s="126">
        <f t="shared" si="1"/>
        <v>5400</v>
      </c>
      <c r="I37" s="110"/>
      <c r="J37" s="134"/>
      <c r="K37" s="134"/>
      <c r="L37" s="135"/>
      <c r="M37" s="12"/>
      <c r="N37" s="13"/>
      <c r="O37" s="13"/>
      <c r="P37" s="13"/>
    </row>
    <row r="38" spans="1:16" s="2" customFormat="1" x14ac:dyDescent="0.25">
      <c r="A38" s="13"/>
      <c r="B38" s="117" t="s">
        <v>8</v>
      </c>
      <c r="C38" s="118">
        <f t="shared" si="0"/>
        <v>4200</v>
      </c>
      <c r="D38" s="119"/>
      <c r="E38" s="119"/>
      <c r="F38" s="124">
        <f t="shared" si="1"/>
        <v>7800</v>
      </c>
      <c r="G38" s="125">
        <f t="shared" si="1"/>
        <v>6600</v>
      </c>
      <c r="H38" s="126">
        <f t="shared" si="1"/>
        <v>5400</v>
      </c>
      <c r="I38" s="110"/>
      <c r="J38" s="134"/>
      <c r="K38" s="134"/>
      <c r="L38" s="135"/>
      <c r="M38" s="12"/>
      <c r="N38" s="13"/>
      <c r="O38" s="13"/>
      <c r="P38" s="13"/>
    </row>
    <row r="39" spans="1:16" s="2" customFormat="1" x14ac:dyDescent="0.25">
      <c r="A39" s="13"/>
      <c r="B39" s="117" t="s">
        <v>9</v>
      </c>
      <c r="C39" s="118">
        <f t="shared" si="0"/>
        <v>4200</v>
      </c>
      <c r="D39" s="123"/>
      <c r="E39" s="123"/>
      <c r="F39" s="124">
        <f t="shared" si="1"/>
        <v>7800</v>
      </c>
      <c r="G39" s="125">
        <f t="shared" si="1"/>
        <v>6600</v>
      </c>
      <c r="H39" s="126">
        <f t="shared" si="1"/>
        <v>5400</v>
      </c>
      <c r="I39" s="110"/>
      <c r="J39" s="134"/>
      <c r="K39" s="134"/>
      <c r="L39" s="135"/>
      <c r="M39" s="12"/>
      <c r="N39" s="13"/>
      <c r="O39" s="13"/>
      <c r="P39" s="13"/>
    </row>
    <row r="40" spans="1:16" s="2" customFormat="1" x14ac:dyDescent="0.25">
      <c r="A40" s="13"/>
      <c r="B40" s="117" t="s">
        <v>10</v>
      </c>
      <c r="C40" s="118">
        <f t="shared" si="0"/>
        <v>4200</v>
      </c>
      <c r="D40" s="119"/>
      <c r="E40" s="119"/>
      <c r="F40" s="124">
        <f t="shared" si="1"/>
        <v>7800</v>
      </c>
      <c r="G40" s="125">
        <f t="shared" si="1"/>
        <v>6600</v>
      </c>
      <c r="H40" s="126">
        <f t="shared" si="1"/>
        <v>5400</v>
      </c>
      <c r="I40" s="110"/>
      <c r="J40" s="134"/>
      <c r="K40" s="134"/>
      <c r="L40" s="135"/>
      <c r="M40" s="12"/>
      <c r="N40" s="13"/>
      <c r="O40" s="13"/>
      <c r="P40" s="13"/>
    </row>
    <row r="41" spans="1:16" s="2" customFormat="1" x14ac:dyDescent="0.25">
      <c r="A41" s="13"/>
      <c r="B41" s="117" t="s">
        <v>11</v>
      </c>
      <c r="C41" s="118">
        <f t="shared" si="0"/>
        <v>4200</v>
      </c>
      <c r="D41" s="123"/>
      <c r="E41" s="123"/>
      <c r="F41" s="124">
        <f t="shared" si="1"/>
        <v>7800</v>
      </c>
      <c r="G41" s="125">
        <f t="shared" si="1"/>
        <v>6600</v>
      </c>
      <c r="H41" s="126">
        <f t="shared" si="1"/>
        <v>5400</v>
      </c>
      <c r="I41" s="110"/>
      <c r="J41" s="134"/>
      <c r="K41" s="134"/>
      <c r="L41" s="135"/>
      <c r="M41" s="12"/>
      <c r="N41" s="13"/>
      <c r="O41" s="13"/>
      <c r="P41" s="13"/>
    </row>
    <row r="42" spans="1:16" s="2" customFormat="1" x14ac:dyDescent="0.25">
      <c r="A42" s="13"/>
      <c r="B42" s="117" t="s">
        <v>12</v>
      </c>
      <c r="C42" s="118">
        <f t="shared" si="0"/>
        <v>4200</v>
      </c>
      <c r="D42" s="119"/>
      <c r="E42" s="119"/>
      <c r="F42" s="124">
        <f t="shared" si="1"/>
        <v>7800</v>
      </c>
      <c r="G42" s="125">
        <f t="shared" si="1"/>
        <v>6600</v>
      </c>
      <c r="H42" s="126">
        <f t="shared" si="1"/>
        <v>5400</v>
      </c>
      <c r="I42" s="110"/>
      <c r="J42" s="134"/>
      <c r="K42" s="134"/>
      <c r="L42" s="135"/>
      <c r="M42" s="12"/>
      <c r="N42" s="13"/>
      <c r="O42" s="13"/>
      <c r="P42" s="13"/>
    </row>
    <row r="43" spans="1:16" s="2" customFormat="1" x14ac:dyDescent="0.25">
      <c r="A43" s="13"/>
      <c r="B43" s="117" t="s">
        <v>13</v>
      </c>
      <c r="C43" s="118">
        <f t="shared" si="0"/>
        <v>4200</v>
      </c>
      <c r="D43" s="123"/>
      <c r="E43" s="123"/>
      <c r="F43" s="124">
        <f t="shared" si="1"/>
        <v>7800</v>
      </c>
      <c r="G43" s="125">
        <f t="shared" si="1"/>
        <v>6600</v>
      </c>
      <c r="H43" s="126">
        <f t="shared" si="1"/>
        <v>5400</v>
      </c>
      <c r="I43" s="110"/>
      <c r="J43" s="134"/>
      <c r="K43" s="134"/>
      <c r="L43" s="135"/>
      <c r="M43" s="12"/>
      <c r="N43" s="13"/>
      <c r="O43" s="13"/>
      <c r="P43" s="13"/>
    </row>
    <row r="44" spans="1:16" s="2" customFormat="1" x14ac:dyDescent="0.25">
      <c r="A44" s="13"/>
      <c r="B44" s="117" t="s">
        <v>14</v>
      </c>
      <c r="C44" s="118">
        <f t="shared" si="0"/>
        <v>4200</v>
      </c>
      <c r="D44" s="119"/>
      <c r="E44" s="119"/>
      <c r="F44" s="124">
        <f t="shared" si="1"/>
        <v>7800</v>
      </c>
      <c r="G44" s="125">
        <f t="shared" si="1"/>
        <v>6600</v>
      </c>
      <c r="H44" s="126">
        <f t="shared" si="1"/>
        <v>5400</v>
      </c>
      <c r="I44" s="110"/>
      <c r="J44" s="134"/>
      <c r="K44" s="134"/>
      <c r="L44" s="135"/>
      <c r="M44" s="12"/>
      <c r="N44" s="13"/>
      <c r="O44" s="13"/>
      <c r="P44" s="13"/>
    </row>
    <row r="45" spans="1:16" s="2" customFormat="1" x14ac:dyDescent="0.25">
      <c r="A45" s="13"/>
      <c r="B45" s="117" t="s">
        <v>15</v>
      </c>
      <c r="C45" s="118">
        <f t="shared" si="0"/>
        <v>4200</v>
      </c>
      <c r="D45" s="123"/>
      <c r="E45" s="123"/>
      <c r="F45" s="124">
        <f t="shared" si="1"/>
        <v>7800</v>
      </c>
      <c r="G45" s="125">
        <f t="shared" si="1"/>
        <v>6600</v>
      </c>
      <c r="H45" s="126">
        <f t="shared" si="1"/>
        <v>5400</v>
      </c>
      <c r="I45" s="110"/>
      <c r="J45" s="134"/>
      <c r="K45" s="134"/>
      <c r="L45" s="135"/>
      <c r="M45" s="12"/>
      <c r="N45" s="13"/>
      <c r="O45" s="13"/>
      <c r="P45" s="13"/>
    </row>
    <row r="46" spans="1:16" s="2" customFormat="1" x14ac:dyDescent="0.25">
      <c r="A46" s="13"/>
      <c r="B46" s="117" t="s">
        <v>16</v>
      </c>
      <c r="C46" s="118">
        <f t="shared" si="0"/>
        <v>4200</v>
      </c>
      <c r="D46" s="119"/>
      <c r="E46" s="119"/>
      <c r="F46" s="124">
        <f t="shared" si="1"/>
        <v>7800</v>
      </c>
      <c r="G46" s="125">
        <f t="shared" si="1"/>
        <v>6600</v>
      </c>
      <c r="H46" s="126">
        <f t="shared" si="1"/>
        <v>5400</v>
      </c>
      <c r="I46" s="110"/>
      <c r="J46" s="134"/>
      <c r="K46" s="134"/>
      <c r="L46" s="135"/>
      <c r="M46" s="12"/>
      <c r="N46" s="13"/>
      <c r="O46" s="13"/>
      <c r="P46" s="13"/>
    </row>
    <row r="47" spans="1:16" s="2" customFormat="1" x14ac:dyDescent="0.25">
      <c r="A47" s="13"/>
      <c r="B47" s="117" t="s">
        <v>17</v>
      </c>
      <c r="C47" s="118">
        <f t="shared" si="0"/>
        <v>4200</v>
      </c>
      <c r="D47" s="123"/>
      <c r="E47" s="123"/>
      <c r="F47" s="124">
        <f t="shared" si="1"/>
        <v>7800</v>
      </c>
      <c r="G47" s="125">
        <f t="shared" si="1"/>
        <v>6600</v>
      </c>
      <c r="H47" s="126">
        <f t="shared" si="1"/>
        <v>5400</v>
      </c>
      <c r="I47" s="110"/>
      <c r="J47" s="134"/>
      <c r="K47" s="134"/>
      <c r="L47" s="135"/>
      <c r="M47" s="12"/>
      <c r="N47" s="13"/>
      <c r="O47" s="13"/>
      <c r="P47" s="13"/>
    </row>
    <row r="48" spans="1:16" s="2" customFormat="1" x14ac:dyDescent="0.25">
      <c r="A48" s="13"/>
      <c r="B48" s="117" t="s">
        <v>18</v>
      </c>
      <c r="C48" s="118">
        <f t="shared" si="0"/>
        <v>4200</v>
      </c>
      <c r="D48" s="119"/>
      <c r="E48" s="119"/>
      <c r="F48" s="124">
        <f t="shared" si="1"/>
        <v>7800</v>
      </c>
      <c r="G48" s="125">
        <f t="shared" si="1"/>
        <v>6600</v>
      </c>
      <c r="H48" s="126">
        <f t="shared" si="1"/>
        <v>5400</v>
      </c>
      <c r="I48" s="110"/>
      <c r="J48" s="134"/>
      <c r="K48" s="134"/>
      <c r="L48" s="135"/>
      <c r="M48" s="12"/>
      <c r="N48" s="13"/>
      <c r="O48" s="13"/>
      <c r="P48" s="13"/>
    </row>
    <row r="49" spans="1:16" s="2" customFormat="1" x14ac:dyDescent="0.25">
      <c r="A49" s="13"/>
      <c r="B49" s="117" t="s">
        <v>19</v>
      </c>
      <c r="C49" s="118">
        <f t="shared" si="0"/>
        <v>4200</v>
      </c>
      <c r="D49" s="123"/>
      <c r="E49" s="123"/>
      <c r="F49" s="124">
        <f t="shared" si="1"/>
        <v>7800</v>
      </c>
      <c r="G49" s="125">
        <f t="shared" si="1"/>
        <v>6600</v>
      </c>
      <c r="H49" s="126">
        <f t="shared" si="1"/>
        <v>5400</v>
      </c>
      <c r="I49" s="110"/>
      <c r="J49" s="134"/>
      <c r="K49" s="134"/>
      <c r="L49" s="135"/>
      <c r="M49" s="12"/>
      <c r="N49" s="13"/>
      <c r="O49" s="13"/>
      <c r="P49" s="13"/>
    </row>
    <row r="50" spans="1:16" s="2" customFormat="1" x14ac:dyDescent="0.25">
      <c r="A50" s="13"/>
      <c r="B50" s="117" t="s">
        <v>20</v>
      </c>
      <c r="C50" s="118">
        <f t="shared" si="0"/>
        <v>4200</v>
      </c>
      <c r="D50" s="119"/>
      <c r="E50" s="119"/>
      <c r="F50" s="124">
        <f t="shared" si="1"/>
        <v>7800</v>
      </c>
      <c r="G50" s="125">
        <f t="shared" si="1"/>
        <v>6600</v>
      </c>
      <c r="H50" s="126">
        <f t="shared" si="1"/>
        <v>5400</v>
      </c>
      <c r="I50" s="110"/>
      <c r="J50" s="134"/>
      <c r="K50" s="134"/>
      <c r="L50" s="135"/>
      <c r="M50" s="12"/>
      <c r="N50" s="13"/>
      <c r="O50" s="13"/>
      <c r="P50" s="13"/>
    </row>
    <row r="51" spans="1:16" s="2" customFormat="1" x14ac:dyDescent="0.25">
      <c r="A51" s="13"/>
      <c r="B51" s="117" t="s">
        <v>21</v>
      </c>
      <c r="C51" s="118">
        <f t="shared" si="0"/>
        <v>4200</v>
      </c>
      <c r="D51" s="123"/>
      <c r="E51" s="123"/>
      <c r="F51" s="124">
        <f t="shared" si="1"/>
        <v>7800</v>
      </c>
      <c r="G51" s="125">
        <f t="shared" si="1"/>
        <v>6600</v>
      </c>
      <c r="H51" s="126">
        <f t="shared" si="1"/>
        <v>5400</v>
      </c>
      <c r="I51" s="110"/>
      <c r="J51" s="134"/>
      <c r="K51" s="134"/>
      <c r="L51" s="135"/>
      <c r="M51" s="12"/>
      <c r="N51" s="13"/>
      <c r="O51" s="13"/>
      <c r="P51" s="13"/>
    </row>
    <row r="52" spans="1:16" s="2" customFormat="1" x14ac:dyDescent="0.25">
      <c r="A52" s="13"/>
      <c r="B52" s="117" t="s">
        <v>22</v>
      </c>
      <c r="C52" s="118">
        <f t="shared" si="0"/>
        <v>4200</v>
      </c>
      <c r="D52" s="119"/>
      <c r="E52" s="119"/>
      <c r="F52" s="124">
        <f t="shared" si="1"/>
        <v>7800</v>
      </c>
      <c r="G52" s="125">
        <f t="shared" si="1"/>
        <v>6600</v>
      </c>
      <c r="H52" s="126">
        <f t="shared" si="1"/>
        <v>5400</v>
      </c>
      <c r="I52" s="110"/>
      <c r="J52" s="134"/>
      <c r="K52" s="134"/>
      <c r="L52" s="135"/>
      <c r="M52" s="12"/>
      <c r="N52" s="13"/>
      <c r="O52" s="13"/>
      <c r="P52" s="13"/>
    </row>
    <row r="53" spans="1:16" s="2" customFormat="1" x14ac:dyDescent="0.25">
      <c r="A53" s="13"/>
      <c r="B53" s="117" t="s">
        <v>23</v>
      </c>
      <c r="C53" s="118">
        <f t="shared" si="0"/>
        <v>4200</v>
      </c>
      <c r="D53" s="123"/>
      <c r="E53" s="123"/>
      <c r="F53" s="124">
        <f t="shared" si="1"/>
        <v>7800</v>
      </c>
      <c r="G53" s="125">
        <f t="shared" si="1"/>
        <v>6600</v>
      </c>
      <c r="H53" s="126">
        <f t="shared" si="1"/>
        <v>5400</v>
      </c>
      <c r="I53" s="110"/>
      <c r="J53" s="134"/>
      <c r="K53" s="134"/>
      <c r="L53" s="135"/>
      <c r="M53" s="12"/>
      <c r="N53" s="13"/>
      <c r="O53" s="13"/>
      <c r="P53" s="13"/>
    </row>
    <row r="54" spans="1:16" s="2" customFormat="1" x14ac:dyDescent="0.25">
      <c r="A54" s="13"/>
      <c r="B54" s="117" t="s">
        <v>24</v>
      </c>
      <c r="C54" s="118">
        <f t="shared" si="0"/>
        <v>4200</v>
      </c>
      <c r="D54" s="119"/>
      <c r="E54" s="119"/>
      <c r="F54" s="124">
        <f t="shared" si="1"/>
        <v>7800</v>
      </c>
      <c r="G54" s="125">
        <f t="shared" si="1"/>
        <v>6600</v>
      </c>
      <c r="H54" s="126">
        <f t="shared" si="1"/>
        <v>5400</v>
      </c>
      <c r="I54" s="110"/>
      <c r="J54" s="134"/>
      <c r="K54" s="134"/>
      <c r="L54" s="135"/>
      <c r="M54" s="12"/>
      <c r="N54" s="13"/>
      <c r="O54" s="13"/>
      <c r="P54" s="13"/>
    </row>
    <row r="55" spans="1:16" s="2" customFormat="1" x14ac:dyDescent="0.25">
      <c r="A55" s="13"/>
      <c r="B55" s="117" t="s">
        <v>25</v>
      </c>
      <c r="C55" s="118">
        <f t="shared" si="0"/>
        <v>4200</v>
      </c>
      <c r="D55" s="123"/>
      <c r="E55" s="123"/>
      <c r="F55" s="124">
        <f t="shared" si="1"/>
        <v>7800</v>
      </c>
      <c r="G55" s="125">
        <f t="shared" si="1"/>
        <v>6600</v>
      </c>
      <c r="H55" s="126">
        <f t="shared" si="1"/>
        <v>5400</v>
      </c>
      <c r="I55" s="110"/>
      <c r="J55" s="134"/>
      <c r="K55" s="134"/>
      <c r="L55" s="135"/>
      <c r="M55" s="12"/>
      <c r="N55" s="13"/>
      <c r="O55" s="13"/>
      <c r="P55" s="13"/>
    </row>
    <row r="56" spans="1:16" s="2" customFormat="1" x14ac:dyDescent="0.25">
      <c r="A56" s="13"/>
      <c r="B56" s="117" t="s">
        <v>26</v>
      </c>
      <c r="C56" s="118">
        <f t="shared" si="0"/>
        <v>4200</v>
      </c>
      <c r="D56" s="119"/>
      <c r="E56" s="119"/>
      <c r="F56" s="124">
        <f t="shared" si="1"/>
        <v>7800</v>
      </c>
      <c r="G56" s="125">
        <f t="shared" si="1"/>
        <v>6600</v>
      </c>
      <c r="H56" s="126">
        <f t="shared" si="1"/>
        <v>5400</v>
      </c>
      <c r="I56" s="110"/>
      <c r="J56" s="134"/>
      <c r="K56" s="134"/>
      <c r="L56" s="135"/>
      <c r="M56" s="12"/>
      <c r="N56" s="13"/>
      <c r="O56" s="13"/>
      <c r="P56" s="13"/>
    </row>
    <row r="57" spans="1:16" s="2" customFormat="1" x14ac:dyDescent="0.25">
      <c r="A57" s="13"/>
      <c r="B57" s="117" t="s">
        <v>27</v>
      </c>
      <c r="C57" s="118">
        <f t="shared" si="0"/>
        <v>4200</v>
      </c>
      <c r="D57" s="123"/>
      <c r="E57" s="123"/>
      <c r="F57" s="124">
        <f t="shared" si="1"/>
        <v>7800</v>
      </c>
      <c r="G57" s="125">
        <f t="shared" si="1"/>
        <v>6600</v>
      </c>
      <c r="H57" s="126">
        <f t="shared" si="1"/>
        <v>5400</v>
      </c>
      <c r="I57" s="110"/>
      <c r="J57" s="134"/>
      <c r="K57" s="134"/>
      <c r="L57" s="135"/>
      <c r="M57" s="12"/>
      <c r="N57" s="13"/>
      <c r="O57" s="13"/>
      <c r="P57" s="13"/>
    </row>
    <row r="58" spans="1:16" s="2" customFormat="1" x14ac:dyDescent="0.25">
      <c r="A58" s="13"/>
      <c r="B58" s="117" t="s">
        <v>28</v>
      </c>
      <c r="C58" s="118">
        <f t="shared" si="0"/>
        <v>4200</v>
      </c>
      <c r="D58" s="119"/>
      <c r="E58" s="119"/>
      <c r="F58" s="124">
        <f t="shared" si="1"/>
        <v>7800</v>
      </c>
      <c r="G58" s="125">
        <f t="shared" si="1"/>
        <v>6600</v>
      </c>
      <c r="H58" s="126">
        <f t="shared" si="1"/>
        <v>5400</v>
      </c>
      <c r="I58" s="110"/>
      <c r="J58" s="134"/>
      <c r="K58" s="134"/>
      <c r="L58" s="135"/>
      <c r="M58" s="12"/>
      <c r="N58" s="13"/>
      <c r="O58" s="13"/>
      <c r="P58" s="13"/>
    </row>
    <row r="59" spans="1:16" s="2" customFormat="1" x14ac:dyDescent="0.25">
      <c r="A59" s="13"/>
      <c r="B59" s="117" t="s">
        <v>29</v>
      </c>
      <c r="C59" s="118">
        <f t="shared" si="0"/>
        <v>4200</v>
      </c>
      <c r="D59" s="123"/>
      <c r="E59" s="123"/>
      <c r="F59" s="124">
        <f t="shared" si="1"/>
        <v>7800</v>
      </c>
      <c r="G59" s="125">
        <f t="shared" si="1"/>
        <v>6600</v>
      </c>
      <c r="H59" s="126">
        <f t="shared" si="1"/>
        <v>5400</v>
      </c>
      <c r="I59" s="110"/>
      <c r="J59" s="134"/>
      <c r="K59" s="134"/>
      <c r="L59" s="135"/>
      <c r="M59" s="12"/>
      <c r="N59" s="13"/>
      <c r="O59" s="13"/>
      <c r="P59" s="13"/>
    </row>
    <row r="60" spans="1:16" s="2" customFormat="1" x14ac:dyDescent="0.25">
      <c r="A60" s="13"/>
      <c r="B60" s="117" t="s">
        <v>30</v>
      </c>
      <c r="C60" s="118">
        <f t="shared" si="0"/>
        <v>4200</v>
      </c>
      <c r="D60" s="119"/>
      <c r="E60" s="119"/>
      <c r="F60" s="124">
        <f t="shared" si="1"/>
        <v>7800</v>
      </c>
      <c r="G60" s="125">
        <f t="shared" si="1"/>
        <v>6600</v>
      </c>
      <c r="H60" s="126">
        <f t="shared" si="1"/>
        <v>5400</v>
      </c>
      <c r="I60" s="110"/>
      <c r="J60" s="134"/>
      <c r="K60" s="134"/>
      <c r="L60" s="135"/>
      <c r="M60" s="12"/>
      <c r="N60" s="13"/>
      <c r="O60" s="13"/>
      <c r="P60" s="13"/>
    </row>
    <row r="61" spans="1:16" s="2" customFormat="1" x14ac:dyDescent="0.25">
      <c r="A61" s="13"/>
      <c r="B61" s="117" t="s">
        <v>31</v>
      </c>
      <c r="C61" s="118">
        <f t="shared" si="0"/>
        <v>4200</v>
      </c>
      <c r="D61" s="123"/>
      <c r="E61" s="123"/>
      <c r="F61" s="124">
        <f t="shared" si="1"/>
        <v>7800</v>
      </c>
      <c r="G61" s="125">
        <f t="shared" si="1"/>
        <v>6600</v>
      </c>
      <c r="H61" s="126">
        <f t="shared" si="1"/>
        <v>5400</v>
      </c>
      <c r="I61" s="110"/>
      <c r="J61" s="134"/>
      <c r="K61" s="134"/>
      <c r="L61" s="135"/>
      <c r="M61" s="12"/>
      <c r="N61" s="13"/>
      <c r="O61" s="13"/>
      <c r="P61" s="13"/>
    </row>
    <row r="62" spans="1:16" s="2" customFormat="1" x14ac:dyDescent="0.25">
      <c r="A62" s="13"/>
      <c r="B62" s="117" t="s">
        <v>32</v>
      </c>
      <c r="C62" s="118">
        <f t="shared" si="0"/>
        <v>4200</v>
      </c>
      <c r="D62" s="119"/>
      <c r="E62" s="119"/>
      <c r="F62" s="124">
        <f t="shared" si="1"/>
        <v>7800</v>
      </c>
      <c r="G62" s="125">
        <f t="shared" si="1"/>
        <v>6600</v>
      </c>
      <c r="H62" s="126">
        <f t="shared" si="1"/>
        <v>5400</v>
      </c>
      <c r="I62" s="110"/>
      <c r="J62" s="134"/>
      <c r="K62" s="134"/>
      <c r="L62" s="135"/>
      <c r="M62" s="12"/>
      <c r="N62" s="13"/>
      <c r="O62" s="13"/>
      <c r="P62" s="13"/>
    </row>
    <row r="63" spans="1:16" s="2" customFormat="1" ht="15.75" thickBot="1" x14ac:dyDescent="0.3">
      <c r="A63" s="13"/>
      <c r="B63" s="127" t="s">
        <v>33</v>
      </c>
      <c r="C63" s="128">
        <f t="shared" si="0"/>
        <v>4200</v>
      </c>
      <c r="D63" s="129"/>
      <c r="E63" s="129"/>
      <c r="F63" s="130">
        <f t="shared" si="1"/>
        <v>7800</v>
      </c>
      <c r="G63" s="131">
        <f t="shared" si="1"/>
        <v>6600</v>
      </c>
      <c r="H63" s="132">
        <f t="shared" si="1"/>
        <v>5400</v>
      </c>
      <c r="I63" s="110"/>
      <c r="J63" s="134"/>
      <c r="K63" s="134"/>
      <c r="L63" s="135"/>
      <c r="M63" s="12"/>
      <c r="N63" s="13"/>
      <c r="O63" s="13"/>
      <c r="P63" s="13"/>
    </row>
    <row r="64" spans="1:16" s="2" customFormat="1" x14ac:dyDescent="0.25">
      <c r="A64" s="13"/>
      <c r="B64" s="12"/>
      <c r="C64" s="79"/>
      <c r="D64" s="79"/>
      <c r="E64" s="79"/>
      <c r="F64" s="13"/>
      <c r="G64" s="13"/>
      <c r="H64" s="13"/>
      <c r="I64" s="13"/>
      <c r="J64" s="13"/>
      <c r="K64" s="13"/>
      <c r="L64" s="12"/>
      <c r="M64" s="12"/>
      <c r="N64" s="13"/>
      <c r="O64" s="13"/>
      <c r="P64" s="13"/>
    </row>
    <row r="65" spans="1:16" s="2" customFormat="1" x14ac:dyDescent="0.25">
      <c r="A65" s="13"/>
      <c r="B65" s="12"/>
      <c r="C65" s="79"/>
      <c r="D65" s="79"/>
      <c r="E65" s="79"/>
      <c r="F65" s="13"/>
      <c r="G65" s="13"/>
      <c r="H65" s="13"/>
      <c r="I65" s="13"/>
      <c r="J65" s="13"/>
      <c r="K65" s="13"/>
      <c r="L65" s="12"/>
      <c r="M65" s="12"/>
      <c r="N65" s="13"/>
      <c r="O65" s="13"/>
      <c r="P65" s="13"/>
    </row>
    <row r="66" spans="1:16" s="2" customFormat="1" x14ac:dyDescent="0.25">
      <c r="A66" s="13"/>
      <c r="B66" s="12"/>
      <c r="C66" s="79"/>
      <c r="D66" s="79"/>
      <c r="E66" s="79"/>
      <c r="F66" s="13"/>
      <c r="G66" s="13"/>
      <c r="H66" s="13"/>
      <c r="I66" s="13"/>
      <c r="J66" s="13"/>
      <c r="K66" s="13"/>
      <c r="L66" s="12"/>
      <c r="M66" s="12"/>
      <c r="N66" s="13"/>
      <c r="O66" s="13"/>
      <c r="P66" s="13"/>
    </row>
    <row r="67" spans="1:16" s="2" customFormat="1" x14ac:dyDescent="0.25">
      <c r="A67" s="13"/>
      <c r="B67" s="12"/>
      <c r="C67" s="79"/>
      <c r="D67" s="79"/>
      <c r="E67" s="79"/>
      <c r="F67" s="133"/>
      <c r="G67" s="133"/>
      <c r="H67" s="133"/>
      <c r="I67" s="13"/>
      <c r="J67" s="13"/>
      <c r="K67" s="13"/>
      <c r="L67" s="12"/>
      <c r="M67" s="12"/>
      <c r="N67" s="13"/>
      <c r="O67" s="13"/>
      <c r="P67" s="13"/>
    </row>
    <row r="68" spans="1:16" s="2" customFormat="1" x14ac:dyDescent="0.25">
      <c r="A68" s="13"/>
      <c r="B68" s="12"/>
      <c r="C68" s="79"/>
      <c r="D68" s="79"/>
      <c r="E68" s="79"/>
      <c r="F68" s="13"/>
      <c r="G68" s="13"/>
      <c r="H68" s="13"/>
      <c r="I68" s="13"/>
      <c r="J68" s="13"/>
      <c r="K68" s="13"/>
      <c r="L68" s="12"/>
      <c r="M68" s="12"/>
      <c r="N68" s="13"/>
      <c r="O68" s="13"/>
      <c r="P68" s="13"/>
    </row>
    <row r="69" spans="1:16" s="2" customFormat="1" x14ac:dyDescent="0.25">
      <c r="A69" s="13"/>
      <c r="B69" s="12"/>
      <c r="C69" s="79"/>
      <c r="D69" s="79"/>
      <c r="E69" s="79"/>
      <c r="F69" s="133"/>
      <c r="G69" s="133"/>
      <c r="H69" s="133"/>
      <c r="I69" s="13"/>
      <c r="J69" s="13"/>
      <c r="K69" s="13"/>
      <c r="L69" s="12"/>
      <c r="M69" s="12"/>
      <c r="N69" s="13"/>
      <c r="O69" s="13"/>
      <c r="P69" s="13"/>
    </row>
    <row r="70" spans="1:16" s="2" customFormat="1" x14ac:dyDescent="0.25">
      <c r="A70" s="13"/>
      <c r="B70" s="12"/>
      <c r="C70" s="79"/>
      <c r="D70" s="79"/>
      <c r="E70" s="79"/>
      <c r="F70" s="13"/>
      <c r="G70" s="13"/>
      <c r="H70" s="13"/>
      <c r="I70" s="13"/>
      <c r="J70" s="13"/>
      <c r="K70" s="13"/>
      <c r="L70" s="12"/>
      <c r="M70" s="12"/>
      <c r="N70" s="13"/>
      <c r="O70" s="13"/>
      <c r="P70" s="13"/>
    </row>
    <row r="71" spans="1:16" s="2" customFormat="1" x14ac:dyDescent="0.25">
      <c r="B71" s="1"/>
      <c r="C71" s="3"/>
      <c r="D71" s="3"/>
      <c r="E71" s="3"/>
      <c r="F71" s="10"/>
      <c r="G71" s="10"/>
      <c r="H71" s="10"/>
      <c r="L71" s="1"/>
      <c r="M71" s="1"/>
    </row>
    <row r="72" spans="1:16" s="2" customFormat="1" x14ac:dyDescent="0.25">
      <c r="B72" s="1"/>
      <c r="C72" s="3"/>
      <c r="D72" s="3"/>
      <c r="E72" s="3"/>
      <c r="L72" s="1"/>
      <c r="M72" s="1"/>
    </row>
    <row r="73" spans="1:16" s="2" customFormat="1" x14ac:dyDescent="0.25">
      <c r="B73" s="1"/>
      <c r="C73" s="3"/>
      <c r="D73" s="3"/>
      <c r="E73" s="3"/>
      <c r="L73" s="1"/>
      <c r="M73" s="1"/>
    </row>
    <row r="74" spans="1:16" s="2" customFormat="1" x14ac:dyDescent="0.25">
      <c r="B74" s="1"/>
      <c r="C74" s="3"/>
      <c r="D74" s="3"/>
      <c r="E74" s="3"/>
      <c r="L74" s="1"/>
      <c r="M74" s="1"/>
    </row>
  </sheetData>
  <sheetProtection algorithmName="SHA-512" hashValue="E2jGtGjaK3K8rqNV2BZ6kjD3e5DnEZp+L+gEcg10K5+pbNwRUhcQDP1uY5DqU2S2jKykkqiMJM3BKpBLIlhmNg==" saltValue="GuBP1cND+Z/j0oOuIYyUhw==" spinCount="100000" sheet="1" objects="1" scenarios="1" selectLockedCells="1"/>
  <hyperlinks>
    <hyperlink ref="A2" r:id="rId1" display="www.1" xr:uid="{2B1BD61B-1514-48A3-A8CD-65660D7934B5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REGRAS</vt:lpstr>
      <vt:lpstr>COMO FICAR RICO NA BOLSA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</dc:creator>
  <cp:lastModifiedBy>Ricardo </cp:lastModifiedBy>
  <dcterms:created xsi:type="dcterms:W3CDTF">2020-09-30T20:07:47Z</dcterms:created>
  <dcterms:modified xsi:type="dcterms:W3CDTF">2020-10-03T20:10:08Z</dcterms:modified>
</cp:coreProperties>
</file>